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ккумуляторы и шины\РКСМ-747 Шины и АКК  ПКС ВК ПКС ТС ГВК\КД 747\"/>
    </mc:Choice>
  </mc:AlternateContent>
  <bookViews>
    <workbookView xWindow="0" yWindow="0" windowWidth="28800" windowHeight="11835" tabRatio="162"/>
  </bookViews>
  <sheets>
    <sheet name="Форма оферты" sheetId="2" r:id="rId1"/>
  </sheets>
  <definedNames>
    <definedName name="_xlnm._FilterDatabase" localSheetId="0" hidden="1">'Форма оферты'!$A$13:$FQ$66</definedName>
    <definedName name="_xlnm.Print_Area" localSheetId="0">'Форма оферты'!$A$1:$W$100</definedName>
  </definedNames>
  <calcPr calcId="152511"/>
</workbook>
</file>

<file path=xl/calcChain.xml><?xml version="1.0" encoding="utf-8"?>
<calcChain xmlns="http://schemas.openxmlformats.org/spreadsheetml/2006/main">
  <c r="J61" i="2" l="1"/>
  <c r="R61" i="2" s="1"/>
  <c r="J62" i="2"/>
  <c r="R62" i="2" s="1"/>
  <c r="J63" i="2"/>
  <c r="R63" i="2" s="1"/>
  <c r="J64" i="2"/>
  <c r="R64" i="2" s="1"/>
  <c r="R48" i="2"/>
  <c r="R50" i="2"/>
  <c r="R52" i="2"/>
  <c r="R54" i="2"/>
  <c r="R56" i="2"/>
  <c r="R58" i="2"/>
  <c r="R47" i="2"/>
  <c r="J48" i="2"/>
  <c r="J49" i="2"/>
  <c r="R49" i="2" s="1"/>
  <c r="J50" i="2"/>
  <c r="J51" i="2"/>
  <c r="R51" i="2" s="1"/>
  <c r="J52" i="2"/>
  <c r="J53" i="2"/>
  <c r="R53" i="2" s="1"/>
  <c r="J54" i="2"/>
  <c r="J55" i="2"/>
  <c r="R55" i="2" s="1"/>
  <c r="J56" i="2"/>
  <c r="J57" i="2"/>
  <c r="R57" i="2" s="1"/>
  <c r="J58" i="2"/>
  <c r="J59" i="2"/>
  <c r="R59" i="2" s="1"/>
  <c r="J47" i="2"/>
  <c r="R60" i="2" l="1"/>
  <c r="R65" i="2"/>
  <c r="J37" i="2"/>
  <c r="R37" i="2" s="1"/>
  <c r="J38" i="2"/>
  <c r="R38" i="2" s="1"/>
  <c r="J39" i="2"/>
  <c r="R39" i="2" s="1"/>
  <c r="J40" i="2"/>
  <c r="R40" i="2" s="1"/>
  <c r="J41" i="2"/>
  <c r="R41" i="2" s="1"/>
  <c r="J42" i="2"/>
  <c r="R42" i="2" s="1"/>
  <c r="J43" i="2"/>
  <c r="R43" i="2" s="1"/>
  <c r="J44" i="2"/>
  <c r="R44" i="2" s="1"/>
  <c r="J45" i="2"/>
  <c r="R45" i="2" s="1"/>
  <c r="J36" i="2"/>
  <c r="R36" i="2" s="1"/>
  <c r="R46" i="2" s="1"/>
  <c r="R15" i="2"/>
  <c r="R19" i="2"/>
  <c r="R23" i="2"/>
  <c r="R27" i="2"/>
  <c r="J15" i="2"/>
  <c r="J16" i="2"/>
  <c r="R16" i="2" s="1"/>
  <c r="J17" i="2"/>
  <c r="R17" i="2" s="1"/>
  <c r="J18" i="2"/>
  <c r="R18" i="2" s="1"/>
  <c r="J19" i="2"/>
  <c r="J20" i="2"/>
  <c r="R20" i="2" s="1"/>
  <c r="J21" i="2"/>
  <c r="R21" i="2" s="1"/>
  <c r="J22" i="2"/>
  <c r="R22" i="2" s="1"/>
  <c r="J23" i="2"/>
  <c r="J24" i="2"/>
  <c r="R24" i="2" s="1"/>
  <c r="J25" i="2"/>
  <c r="R25" i="2" s="1"/>
  <c r="J26" i="2"/>
  <c r="R26" i="2" s="1"/>
  <c r="J27" i="2"/>
  <c r="J28" i="2"/>
  <c r="R28" i="2" s="1"/>
  <c r="J31" i="2" l="1"/>
  <c r="R31" i="2" s="1"/>
  <c r="J32" i="2"/>
  <c r="R32" i="2" s="1"/>
  <c r="J33" i="2"/>
  <c r="R33" i="2" s="1"/>
  <c r="J34" i="2"/>
  <c r="R34" i="2" s="1"/>
  <c r="J30" i="2"/>
  <c r="R30" i="2" s="1"/>
  <c r="R35" i="2" s="1"/>
  <c r="J14" i="2" l="1"/>
  <c r="R14" i="2" s="1"/>
  <c r="R29" i="2" s="1"/>
  <c r="R66" i="2" s="1"/>
</calcChain>
</file>

<file path=xl/sharedStrings.xml><?xml version="1.0" encoding="utf-8"?>
<sst xmlns="http://schemas.openxmlformats.org/spreadsheetml/2006/main" count="397" uniqueCount="194">
  <si>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</si>
  <si>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</si>
  <si>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</si>
  <si>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</si>
  <si>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</si>
  <si>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</si>
  <si>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</si>
  <si>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</si>
  <si>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</si>
  <si>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</si>
  <si>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</si>
  <si>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</si>
  <si>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</si>
  <si>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</si>
  <si>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</si>
  <si>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</si>
  <si>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</si>
  <si>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</si>
  <si>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</si>
  <si>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</si>
  <si>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</si>
  <si>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</si>
  <si>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</si>
  <si>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</si>
  <si>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</si>
  <si>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</si>
  <si>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</si>
  <si>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</si>
  <si>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</si>
  <si>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</si>
  <si>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</si>
  <si>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</si>
  <si>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</si>
  <si>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</si>
  <si>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</si>
  <si>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</si>
  <si>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</si>
  <si>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</si>
  <si>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</si>
  <si>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</si>
  <si>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</si>
  <si>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</si>
  <si>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</si>
  <si>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</si>
  <si>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</si>
  <si>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</si>
  <si>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</si>
  <si>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</si>
  <si>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</si>
  <si>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</si>
  <si>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</si>
  <si>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</si>
  <si>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</si>
  <si>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</si>
  <si>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</si>
  <si>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</si>
  <si>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</si>
  <si>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</si>
  <si>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</si>
  <si>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</si>
  <si>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</si>
  <si>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</si>
  <si>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</si>
  <si>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</si>
  <si>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</si>
  <si>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</si>
  <si>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</si>
  <si>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ИТОГО :</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</si>
  <si>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</si>
  <si>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</si>
  <si>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 xml:space="preserve"> Покупатель обязан осуществить оплату выставленного Поставщиком счета в течение 20 (двадцати) банковских дней после его предъявления Продавцом при наличии оригинала счета-фактуры, оформленного в соответствии с требованиями законодательства. </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</si>
  <si>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на  приобретение всех нижеперечисленных позиций  для нужд  АО "Амурские коммунальные системы" в 2018 году:
</t>
  </si>
  <si>
    <t>График поставки в 2018 году</t>
  </si>
  <si>
    <t>"_____"________________ 2018 г.</t>
  </si>
  <si>
    <t>Аккумулятор 6 СТ - 75</t>
  </si>
  <si>
    <t>ГОСТ 53165-2008</t>
  </si>
  <si>
    <t>шт</t>
  </si>
  <si>
    <t>Аккумулятор 6 СТ - 90</t>
  </si>
  <si>
    <t>Аккумулятор 6 СТ - 60</t>
  </si>
  <si>
    <t>Аккумулятор 6 СТ - 110</t>
  </si>
  <si>
    <t>ЗА000002</t>
  </si>
  <si>
    <t>ЗА000003</t>
  </si>
  <si>
    <t>ЗА000005</t>
  </si>
  <si>
    <t>ЗА000010</t>
  </si>
  <si>
    <t>ЗА000030</t>
  </si>
  <si>
    <t>Аккумулятор 6СТ-190</t>
  </si>
  <si>
    <t>ЗЕ000052</t>
  </si>
  <si>
    <t>ЗЕ000080</t>
  </si>
  <si>
    <t>ЗЕ000196</t>
  </si>
  <si>
    <t>ЗЕ000198</t>
  </si>
  <si>
    <t>ТУ 2521-100- 00148961</t>
  </si>
  <si>
    <t>Шина 15,5*38 Ф-2АД</t>
  </si>
  <si>
    <t>Итого лот 2</t>
  </si>
  <si>
    <t>Итого лот 1</t>
  </si>
  <si>
    <t>ЗЕ000005</t>
  </si>
  <si>
    <t>ЗЕ000041</t>
  </si>
  <si>
    <t>ЗЕ000047</t>
  </si>
  <si>
    <t>ЗЕ000048</t>
  </si>
  <si>
    <t>ЗЕ000053</t>
  </si>
  <si>
    <t>ЗЕ000096</t>
  </si>
  <si>
    <t>ЗЕ000123</t>
  </si>
  <si>
    <t>ЗЕ000137</t>
  </si>
  <si>
    <t>ЗЖ001069</t>
  </si>
  <si>
    <t>ЗЕ000108</t>
  </si>
  <si>
    <t>ЗЕ000110</t>
  </si>
  <si>
    <t>ЗЕ000119</t>
  </si>
  <si>
    <t>ЗЕ000122</t>
  </si>
  <si>
    <t>Шина 205/65R16 95Н</t>
  </si>
  <si>
    <t>АО "ПКС-Водоканал"</t>
  </si>
  <si>
    <t>Центральный склад г.Петрозаводск, ул. Онежской флотилии, д. 16</t>
  </si>
  <si>
    <t>Шина 12,00 R20 У-4 ИД304</t>
  </si>
  <si>
    <t>Шина 281/508 R20</t>
  </si>
  <si>
    <t>ГОСТ 5513-97</t>
  </si>
  <si>
    <t>Шина 16.9-28 12.RR 120N152АВ</t>
  </si>
  <si>
    <t>Шина Кама 219 225/75 R16</t>
  </si>
  <si>
    <t>ТУ 2521-0058- 00148990</t>
  </si>
  <si>
    <t>Шина ИН-142 9,00/20 136/133J</t>
  </si>
  <si>
    <t>ТУ 38.104106-88</t>
  </si>
  <si>
    <t>Шина 225R16S К-152</t>
  </si>
  <si>
    <t>Шина 185/75 R16 К-156 (шипы)</t>
  </si>
  <si>
    <t>Шина 12,5/80-18</t>
  </si>
  <si>
    <t>А/шина 11.00R20 О-168</t>
  </si>
  <si>
    <t>Шина 295/80 R22,5</t>
  </si>
  <si>
    <t>Шина 185/65R14</t>
  </si>
  <si>
    <t>Шина 245/70R16 шип</t>
  </si>
  <si>
    <t>Шина 205/55R16 шип</t>
  </si>
  <si>
    <t>Шина 215/65R16</t>
  </si>
  <si>
    <t>июль</t>
  </si>
  <si>
    <t>август</t>
  </si>
  <si>
    <t>сентябрь</t>
  </si>
  <si>
    <t>октябрь</t>
  </si>
  <si>
    <t>ноябрь</t>
  </si>
  <si>
    <t>декабрь</t>
  </si>
  <si>
    <t>ЗА000004</t>
  </si>
  <si>
    <t>Аккумулятор 6 СТ - 132</t>
  </si>
  <si>
    <t>Итого лот 3</t>
  </si>
  <si>
    <t>ЗЕ000016</t>
  </si>
  <si>
    <t>ЗЕ000020</t>
  </si>
  <si>
    <t>ЗЕ000042</t>
  </si>
  <si>
    <t>ЗЕ000045</t>
  </si>
  <si>
    <t>ЗЕ000046</t>
  </si>
  <si>
    <t>ЗЕ000051</t>
  </si>
  <si>
    <t>ЗЕ000109</t>
  </si>
  <si>
    <t>ЗЕ000124</t>
  </si>
  <si>
    <t>ЗЕ000149</t>
  </si>
  <si>
    <t>ЗЕ000239</t>
  </si>
  <si>
    <t>Шина 205/70R15 95Q</t>
  </si>
  <si>
    <t>ГОСТ 4754-97</t>
  </si>
  <si>
    <t>АО "ПКС-Тепловые сети"</t>
  </si>
  <si>
    <t>Склад запчастей г. Петрозаводск, ул. Халтурина, д. 1Г</t>
  </si>
  <si>
    <t>Шина 185/75R16C 104/102R</t>
  </si>
  <si>
    <t>ТУ 38.304-081</t>
  </si>
  <si>
    <t>Шина 8,25R20</t>
  </si>
  <si>
    <t>Шина 215/65 R 16</t>
  </si>
  <si>
    <t>Шина 225/85R15</t>
  </si>
  <si>
    <t>Шина 9.00R20</t>
  </si>
  <si>
    <t>Шина всесезонная УАЗ 225/75R16 К-153</t>
  </si>
  <si>
    <t>Шина 205/70 R15 (шипы)</t>
  </si>
  <si>
    <t>Шина 185/75 R16C (шипы)</t>
  </si>
  <si>
    <t>НЕ ГОСТИРУЕТСЯ</t>
  </si>
  <si>
    <t>Автошина 205/65/16-95т Нокиа, Бриджстоун (шипованная)</t>
  </si>
  <si>
    <t>ЗЕ000001</t>
  </si>
  <si>
    <t>ЗЕ000111</t>
  </si>
  <si>
    <t>ЗЕ000074</t>
  </si>
  <si>
    <t>ЗЕ000044</t>
  </si>
  <si>
    <t>ЗЕ000225</t>
  </si>
  <si>
    <t>ЗЕ000220</t>
  </si>
  <si>
    <t>ЗЕ000234</t>
  </si>
  <si>
    <t>ЗЕ000215</t>
  </si>
  <si>
    <t>ЗЕ000248</t>
  </si>
  <si>
    <t>ЗЕ000039</t>
  </si>
  <si>
    <t>ЗЕ000009</t>
  </si>
  <si>
    <t xml:space="preserve">
Шина 8,25R20 125/122 (240х508)</t>
  </si>
  <si>
    <t>5513-97</t>
  </si>
  <si>
    <t>ООО "Горводоканал"</t>
  </si>
  <si>
    <t>г. Пенза, ул. Кривозерье, 24</t>
  </si>
  <si>
    <t>Шина ИН-142 260/508</t>
  </si>
  <si>
    <t>Шина 280х508 КАМА-310 НК универсальная КАМАЗ</t>
  </si>
  <si>
    <t xml:space="preserve">Шина 11.00R20 КАМА 310 16PR (300х508) </t>
  </si>
  <si>
    <t>Шина 12.00R20 ( 320х508)</t>
  </si>
  <si>
    <t>7463-2003</t>
  </si>
  <si>
    <t>Шина 7,5 - 20 В-103</t>
  </si>
  <si>
    <t>Шина starmaxx 12.5/80-18</t>
  </si>
  <si>
    <t>Шина 18.4-26</t>
  </si>
  <si>
    <t>25641.2-94</t>
  </si>
  <si>
    <t>Шина с/х 21,3-24</t>
  </si>
  <si>
    <t>Автошина - 225/75 R16</t>
  </si>
  <si>
    <t>4754-98</t>
  </si>
  <si>
    <t>Шина 195/65 R15 91Т</t>
  </si>
  <si>
    <t>4754-97</t>
  </si>
  <si>
    <t>Шина 13,6 - 38</t>
  </si>
  <si>
    <t>53165-2008</t>
  </si>
  <si>
    <t>Итого лот 4</t>
  </si>
  <si>
    <t>Итого лот 5</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</si>
</sst>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 numFmtId="215" formatCode="#,##0.00;[Red]#,##0.00"/>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0"/>
      <color theme="1"/>
      <name val="Tahoma"/>
      <family val="2"/>
      <charset val="204"/>
    </font>
    <font>
      <b/>
      <sz val="10"/>
      <name val="Tahoma"/>
      <family val="2"/>
      <charset val="204"/>
    </font>
    <font>
      <sz val="8"/>
      <name val="Arial"/>
      <family val="2"/>
      <charset val="204"/>
    </font>
    <font>
      <sz val="10"/>
      <color rgb="FF000000"/>
      <name val="Tahoma"/>
      <family val="2"/>
      <charset val="204"/>
    </font>
  </fonts>
  <fills count="63">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13791">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02" fillId="0" borderId="0"/>
    <xf numFmtId="0" fontId="24" fillId="0" borderId="0"/>
    <xf numFmtId="0" fontId="24" fillId="0" borderId="0"/>
    <xf numFmtId="0" fontId="24" fillId="0" borderId="0"/>
    <xf numFmtId="0" fontId="24" fillId="0" borderId="0"/>
    <xf numFmtId="0" fontId="24" fillId="0" borderId="0"/>
    <xf numFmtId="0" fontId="24" fillId="0" borderId="0"/>
  </cellStyleXfs>
  <cellXfs count="144">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1" fontId="89" fillId="0" borderId="0" xfId="3" applyNumberFormat="1" applyFont="1" applyAlignment="1">
      <alignmen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0" fillId="0" borderId="0" xfId="9526" applyNumberFormat="1" applyFont="1" applyAlignment="1">
      <alignment vertical="center"/>
    </xf>
    <xf numFmtId="0" fontId="100" fillId="0" borderId="0" xfId="9526" applyFont="1" applyAlignment="1">
      <alignment vertical="center"/>
    </xf>
    <xf numFmtId="0" fontId="100" fillId="0" borderId="0" xfId="9526" applyFont="1" applyAlignment="1">
      <alignment horizontal="right" vertical="center"/>
    </xf>
    <xf numFmtId="0" fontId="100" fillId="0" borderId="0" xfId="9520" applyFont="1" applyAlignment="1">
      <alignment horizontal="left" vertical="center"/>
    </xf>
    <xf numFmtId="0" fontId="100" fillId="0" borderId="0" xfId="9520" applyFont="1" applyAlignment="1">
      <alignment vertical="center"/>
    </xf>
    <xf numFmtId="0" fontId="101" fillId="0" borderId="0" xfId="2" applyFont="1" applyFill="1" applyBorder="1" applyAlignment="1">
      <alignment horizontal="left" vertical="top" wrapText="1"/>
    </xf>
    <xf numFmtId="0" fontId="89" fillId="0" borderId="0" xfId="2" applyFont="1" applyFill="1" applyBorder="1" applyAlignment="1">
      <alignment horizontal="left" vertical="top" wrapText="1"/>
    </xf>
    <xf numFmtId="0" fontId="101" fillId="0" borderId="0" xfId="2" applyFont="1" applyFill="1" applyAlignment="1">
      <alignment horizontal="center" vertical="top"/>
    </xf>
    <xf numFmtId="0" fontId="101"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4" fontId="89" fillId="0" borderId="0" xfId="3" applyNumberFormat="1" applyFont="1" applyFill="1" applyAlignment="1">
      <alignment horizontal="right" vertical="center"/>
    </xf>
    <xf numFmtId="0" fontId="101" fillId="0" borderId="0" xfId="2"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13774" applyFont="1" applyFill="1" applyBorder="1" applyAlignment="1">
      <alignment horizontal="left"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89" fillId="60" borderId="0" xfId="3" applyFont="1" applyFill="1" applyAlignment="1">
      <alignment horizontal="right" vertical="center"/>
    </xf>
    <xf numFmtId="0" fontId="101"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0" fontId="101" fillId="60" borderId="27" xfId="0" applyFont="1" applyFill="1" applyBorder="1" applyAlignment="1">
      <alignment wrapText="1"/>
    </xf>
    <xf numFmtId="3" fontId="89" fillId="0" borderId="27" xfId="0" applyNumberFormat="1" applyFont="1" applyBorder="1" applyAlignment="1">
      <alignment horizontal="right"/>
    </xf>
    <xf numFmtId="1" fontId="89" fillId="0" borderId="27" xfId="0" applyNumberFormat="1" applyFont="1" applyBorder="1" applyAlignment="1">
      <alignment horizontal="right"/>
    </xf>
    <xf numFmtId="1" fontId="89" fillId="62" borderId="27" xfId="0" applyNumberFormat="1" applyFont="1" applyFill="1" applyBorder="1" applyAlignment="1">
      <alignment horizontal="right"/>
    </xf>
    <xf numFmtId="4" fontId="89" fillId="0" borderId="0" xfId="3" applyNumberFormat="1" applyFont="1" applyAlignment="1">
      <alignment horizontal="center" vertical="center"/>
    </xf>
    <xf numFmtId="4" fontId="100" fillId="0" borderId="0" xfId="9520" applyNumberFormat="1" applyFont="1" applyAlignment="1">
      <alignment horizontal="center" vertical="center"/>
    </xf>
    <xf numFmtId="0" fontId="89" fillId="0" borderId="0" xfId="3" applyFont="1" applyFill="1" applyBorder="1" applyAlignment="1">
      <alignment vertical="center" wrapText="1"/>
    </xf>
    <xf numFmtId="4" fontId="89" fillId="60" borderId="27" xfId="0" applyNumberFormat="1" applyFont="1" applyFill="1" applyBorder="1" applyAlignment="1">
      <alignment horizontal="right"/>
    </xf>
    <xf numFmtId="215" fontId="89" fillId="0" borderId="27" xfId="13780" applyNumberFormat="1" applyFont="1" applyBorder="1" applyAlignment="1">
      <alignment horizontal="right"/>
    </xf>
    <xf numFmtId="4" fontId="89" fillId="60" borderId="27" xfId="0" applyNumberFormat="1" applyFont="1" applyFill="1" applyBorder="1" applyAlignment="1">
      <alignment horizontal="right" vertical="center" wrapText="1"/>
    </xf>
    <xf numFmtId="0" fontId="89" fillId="60" borderId="27" xfId="0" applyNumberFormat="1" applyFont="1" applyFill="1" applyBorder="1" applyAlignment="1">
      <alignment horizontal="right" vertical="center" wrapText="1"/>
    </xf>
    <xf numFmtId="0" fontId="89" fillId="60" borderId="27" xfId="0" applyFont="1" applyFill="1" applyBorder="1" applyAlignment="1">
      <alignment horizontal="right" vertical="center" wrapText="1"/>
    </xf>
    <xf numFmtId="1" fontId="89" fillId="62" borderId="27" xfId="0" applyNumberFormat="1" applyFont="1" applyFill="1" applyBorder="1" applyAlignment="1">
      <alignment horizontal="right" vertical="center" wrapText="1"/>
    </xf>
    <xf numFmtId="0" fontId="101" fillId="62" borderId="27" xfId="3" applyFont="1" applyFill="1" applyBorder="1" applyAlignment="1">
      <alignment horizontal="right" vertical="center" wrapText="1"/>
    </xf>
    <xf numFmtId="0" fontId="89" fillId="62" borderId="27" xfId="13789" applyFont="1" applyFill="1" applyBorder="1" applyAlignment="1">
      <alignment horizontal="center" vertical="center" wrapText="1"/>
    </xf>
    <xf numFmtId="0" fontId="89" fillId="62" borderId="27" xfId="0" applyFont="1" applyFill="1" applyBorder="1" applyAlignment="1">
      <alignment horizontal="center" vertical="center" wrapText="1"/>
    </xf>
    <xf numFmtId="4" fontId="89" fillId="62" borderId="27" xfId="0" applyNumberFormat="1" applyFont="1" applyFill="1" applyBorder="1" applyAlignment="1">
      <alignment horizontal="center" vertical="center" wrapText="1"/>
    </xf>
    <xf numFmtId="4" fontId="89" fillId="62" borderId="27" xfId="0" applyNumberFormat="1" applyFont="1" applyFill="1" applyBorder="1" applyAlignment="1">
      <alignment horizontal="right"/>
    </xf>
    <xf numFmtId="215" fontId="89" fillId="62" borderId="27" xfId="13780" applyNumberFormat="1" applyFont="1" applyFill="1" applyBorder="1" applyAlignment="1">
      <alignment horizontal="right"/>
    </xf>
    <xf numFmtId="4" fontId="89" fillId="62" borderId="27" xfId="0" applyNumberFormat="1" applyFont="1" applyFill="1" applyBorder="1" applyAlignment="1">
      <alignment horizontal="right" vertical="center" wrapText="1"/>
    </xf>
    <xf numFmtId="0" fontId="89" fillId="62" borderId="27" xfId="0" applyNumberFormat="1" applyFont="1" applyFill="1" applyBorder="1" applyAlignment="1">
      <alignment horizontal="right" vertical="center" wrapText="1"/>
    </xf>
    <xf numFmtId="0" fontId="89" fillId="62" borderId="27" xfId="0" applyFont="1" applyFill="1" applyBorder="1" applyAlignment="1">
      <alignment horizontal="right" vertical="center" wrapText="1"/>
    </xf>
    <xf numFmtId="1" fontId="89" fillId="60" borderId="27" xfId="0" applyNumberFormat="1" applyFont="1" applyFill="1" applyBorder="1" applyAlignment="1">
      <alignment horizontal="right" vertical="center" wrapText="1"/>
    </xf>
    <xf numFmtId="0" fontId="101" fillId="60" borderId="27" xfId="3" applyFont="1" applyFill="1" applyBorder="1" applyAlignment="1">
      <alignment horizontal="right" vertical="center" wrapText="1"/>
    </xf>
    <xf numFmtId="0" fontId="100" fillId="0" borderId="0" xfId="9531" applyFont="1"/>
    <xf numFmtId="3" fontId="89" fillId="0" borderId="0" xfId="2" applyNumberFormat="1" applyFont="1" applyFill="1" applyBorder="1" applyAlignment="1">
      <alignment horizontal="center" vertical="top" wrapText="1"/>
    </xf>
    <xf numFmtId="168" fontId="89" fillId="0" borderId="0" xfId="3" applyNumberFormat="1" applyFont="1" applyFill="1" applyAlignment="1">
      <alignment horizontal="center" vertical="center"/>
    </xf>
    <xf numFmtId="0" fontId="89" fillId="0" borderId="0" xfId="13774" applyFont="1" applyFill="1" applyBorder="1" applyAlignment="1">
      <alignment horizontal="center" vertical="center"/>
    </xf>
    <xf numFmtId="0" fontId="89" fillId="0" borderId="0" xfId="3" applyFont="1" applyAlignment="1">
      <alignment horizontal="center" vertical="center"/>
    </xf>
    <xf numFmtId="0" fontId="89" fillId="0" borderId="0" xfId="3" applyNumberFormat="1" applyFont="1" applyBorder="1" applyAlignment="1">
      <alignment horizontal="left" vertical="center" wrapText="1"/>
    </xf>
    <xf numFmtId="4" fontId="89" fillId="60" borderId="27" xfId="0" applyNumberFormat="1" applyFont="1" applyFill="1" applyBorder="1" applyAlignment="1">
      <alignment horizontal="center" vertical="center" wrapText="1"/>
    </xf>
    <xf numFmtId="0" fontId="89" fillId="0" borderId="27" xfId="0" applyFont="1" applyBorder="1" applyAlignment="1">
      <alignment horizontal="right"/>
    </xf>
    <xf numFmtId="0" fontId="89" fillId="62" borderId="27" xfId="0" applyFont="1" applyFill="1" applyBorder="1" applyAlignment="1">
      <alignment horizontal="right"/>
    </xf>
    <xf numFmtId="1" fontId="89" fillId="0" borderId="27" xfId="0" applyNumberFormat="1" applyFont="1" applyFill="1" applyBorder="1" applyAlignment="1">
      <alignment horizontal="right" vertical="center" wrapText="1"/>
    </xf>
    <xf numFmtId="0" fontId="101" fillId="0" borderId="27" xfId="3" applyFont="1" applyFill="1" applyBorder="1" applyAlignment="1">
      <alignment horizontal="right" vertical="center" wrapText="1"/>
    </xf>
    <xf numFmtId="0" fontId="89" fillId="0" borderId="27" xfId="0" applyFont="1" applyFill="1" applyBorder="1" applyAlignment="1">
      <alignment horizontal="center" vertical="center" wrapText="1"/>
    </xf>
    <xf numFmtId="4" fontId="89" fillId="0" borderId="27" xfId="0" applyNumberFormat="1" applyFont="1" applyFill="1" applyBorder="1" applyAlignment="1">
      <alignment horizontal="right"/>
    </xf>
    <xf numFmtId="1" fontId="89" fillId="0" borderId="27" xfId="0" applyNumberFormat="1" applyFont="1" applyFill="1" applyBorder="1" applyAlignment="1">
      <alignment horizontal="right"/>
    </xf>
    <xf numFmtId="0" fontId="89" fillId="0" borderId="27" xfId="0" applyFont="1" applyFill="1" applyBorder="1" applyAlignment="1">
      <alignment horizontal="right"/>
    </xf>
    <xf numFmtId="215" fontId="89" fillId="0" borderId="27" xfId="13780" applyNumberFormat="1" applyFont="1" applyFill="1" applyBorder="1" applyAlignment="1">
      <alignment horizontal="right"/>
    </xf>
    <xf numFmtId="4" fontId="89" fillId="0" borderId="27" xfId="0" applyNumberFormat="1" applyFont="1" applyFill="1" applyBorder="1" applyAlignment="1">
      <alignment horizontal="right" vertical="center" wrapText="1"/>
    </xf>
    <xf numFmtId="0" fontId="89" fillId="0" borderId="27" xfId="0" applyNumberFormat="1" applyFont="1" applyFill="1" applyBorder="1" applyAlignment="1">
      <alignment horizontal="right" vertical="center" wrapText="1"/>
    </xf>
    <xf numFmtId="0" fontId="89" fillId="0" borderId="27" xfId="0" applyFont="1" applyFill="1" applyBorder="1" applyAlignment="1">
      <alignment horizontal="right" vertical="center" wrapText="1"/>
    </xf>
    <xf numFmtId="0" fontId="100" fillId="0" borderId="27" xfId="0" applyFont="1" applyBorder="1" applyAlignment="1">
      <alignment horizontal="center" vertical="center" wrapText="1"/>
    </xf>
    <xf numFmtId="0" fontId="100" fillId="0" borderId="27" xfId="0" applyFont="1" applyBorder="1" applyAlignment="1">
      <alignment horizontal="center" vertical="center"/>
    </xf>
    <xf numFmtId="0" fontId="89" fillId="0" borderId="27" xfId="0" applyFont="1" applyBorder="1"/>
    <xf numFmtId="0" fontId="100" fillId="62" borderId="27" xfId="0" applyFont="1" applyFill="1" applyBorder="1" applyAlignment="1">
      <alignment horizontal="center" vertical="center" wrapText="1"/>
    </xf>
    <xf numFmtId="0" fontId="100" fillId="62" borderId="27" xfId="0" applyFont="1" applyFill="1" applyBorder="1" applyAlignment="1">
      <alignment horizontal="center" vertical="center"/>
    </xf>
    <xf numFmtId="0" fontId="89" fillId="62" borderId="27" xfId="0" applyFont="1" applyFill="1" applyBorder="1"/>
    <xf numFmtId="0" fontId="89" fillId="0" borderId="27" xfId="0" applyFont="1" applyFill="1" applyBorder="1"/>
    <xf numFmtId="0" fontId="89" fillId="0" borderId="27" xfId="13790" applyFont="1" applyBorder="1" applyAlignment="1">
      <alignment horizontal="center" vertical="center" wrapText="1"/>
    </xf>
    <xf numFmtId="0" fontId="100" fillId="0" borderId="27" xfId="0" applyFont="1" applyFill="1" applyBorder="1" applyAlignment="1">
      <alignment horizontal="center" vertical="center" wrapText="1"/>
    </xf>
    <xf numFmtId="1" fontId="89" fillId="0" borderId="27" xfId="13790" applyNumberFormat="1" applyFont="1" applyBorder="1" applyAlignment="1">
      <alignment horizontal="center" vertical="center" wrapText="1"/>
    </xf>
    <xf numFmtId="0" fontId="89" fillId="0" borderId="27" xfId="13790" applyNumberFormat="1" applyFont="1" applyBorder="1" applyAlignment="1">
      <alignment horizontal="center" vertical="center" wrapText="1"/>
    </xf>
    <xf numFmtId="0" fontId="89" fillId="0" borderId="27" xfId="13790" applyFont="1" applyBorder="1" applyAlignment="1">
      <alignment horizontal="left"/>
    </xf>
    <xf numFmtId="0" fontId="89" fillId="0" borderId="27" xfId="13790" applyFont="1" applyFill="1" applyBorder="1" applyAlignment="1">
      <alignment horizontal="left"/>
    </xf>
    <xf numFmtId="0" fontId="100" fillId="0" borderId="27" xfId="0" applyFont="1" applyBorder="1" applyAlignment="1">
      <alignment wrapText="1"/>
    </xf>
    <xf numFmtId="0" fontId="103" fillId="0" borderId="27" xfId="0" applyFont="1" applyBorder="1"/>
    <xf numFmtId="0" fontId="103" fillId="0" borderId="27" xfId="0" applyFont="1" applyBorder="1" applyAlignment="1">
      <alignment wrapText="1"/>
    </xf>
    <xf numFmtId="0" fontId="100" fillId="0" borderId="27" xfId="0" applyFont="1" applyBorder="1"/>
    <xf numFmtId="0" fontId="103" fillId="0" borderId="27" xfId="0" applyFont="1" applyBorder="1" applyAlignment="1">
      <alignment vertical="center" wrapText="1"/>
    </xf>
    <xf numFmtId="1" fontId="89" fillId="2" borderId="0" xfId="3" applyNumberFormat="1" applyFont="1" applyFill="1" applyBorder="1" applyAlignment="1">
      <alignment horizontal="center" vertical="center"/>
    </xf>
    <xf numFmtId="0" fontId="89" fillId="60" borderId="0" xfId="0" applyFont="1" applyFill="1" applyBorder="1" applyAlignment="1">
      <alignment horizontal="right" vertical="center" wrapText="1"/>
    </xf>
    <xf numFmtId="0" fontId="89" fillId="0" borderId="0" xfId="0" applyFont="1" applyFill="1" applyBorder="1" applyAlignment="1">
      <alignment horizontal="right" vertical="center" wrapText="1"/>
    </xf>
    <xf numFmtId="0" fontId="89" fillId="60" borderId="0" xfId="0" applyFont="1" applyFill="1" applyBorder="1" applyAlignment="1">
      <alignment wrapText="1"/>
    </xf>
    <xf numFmtId="0" fontId="89" fillId="0" borderId="27" xfId="3" applyFont="1" applyFill="1" applyBorder="1" applyAlignment="1">
      <alignment horizontal="left" vertical="center" textRotation="90" wrapText="1"/>
    </xf>
    <xf numFmtId="0" fontId="89" fillId="0" borderId="27" xfId="3" applyFont="1" applyFill="1" applyBorder="1" applyAlignment="1">
      <alignment horizontal="center" vertical="center" wrapText="1"/>
    </xf>
    <xf numFmtId="0" fontId="89" fillId="0" borderId="27" xfId="3" applyFont="1" applyBorder="1" applyAlignment="1">
      <alignment horizontal="center" vertical="center" wrapText="1"/>
    </xf>
    <xf numFmtId="0" fontId="101" fillId="0" borderId="27" xfId="0" applyNumberFormat="1" applyFont="1" applyBorder="1" applyAlignment="1">
      <alignment horizontal="center" vertical="center" textRotation="90"/>
    </xf>
    <xf numFmtId="0" fontId="89" fillId="2" borderId="27" xfId="3" applyFont="1" applyFill="1" applyBorder="1" applyAlignment="1">
      <alignment horizontal="center" vertical="center"/>
    </xf>
    <xf numFmtId="0" fontId="89" fillId="60" borderId="27" xfId="3" applyFont="1" applyFill="1" applyBorder="1" applyAlignment="1">
      <alignment horizontal="center" vertical="center"/>
    </xf>
    <xf numFmtId="0" fontId="89" fillId="2" borderId="27" xfId="3" applyFont="1" applyFill="1" applyBorder="1" applyAlignment="1">
      <alignment horizontal="left" vertical="center"/>
    </xf>
    <xf numFmtId="1" fontId="89" fillId="2" borderId="27" xfId="3" applyNumberFormat="1" applyFont="1" applyFill="1" applyBorder="1" applyAlignment="1">
      <alignment horizontal="center" vertical="center"/>
    </xf>
    <xf numFmtId="4" fontId="89" fillId="0" borderId="27" xfId="0" applyNumberFormat="1" applyFont="1" applyBorder="1" applyAlignment="1">
      <alignment horizontal="right"/>
    </xf>
    <xf numFmtId="2" fontId="89" fillId="0" borderId="27" xfId="0" applyNumberFormat="1" applyFont="1" applyBorder="1" applyAlignment="1">
      <alignment horizontal="right"/>
    </xf>
    <xf numFmtId="4" fontId="101" fillId="60" borderId="27" xfId="0" applyNumberFormat="1" applyFont="1" applyFill="1" applyBorder="1" applyAlignment="1">
      <alignment horizontal="right" wrapText="1"/>
    </xf>
    <xf numFmtId="4" fontId="101" fillId="0" borderId="27" xfId="0" applyNumberFormat="1" applyFont="1" applyFill="1" applyBorder="1" applyAlignment="1">
      <alignment horizontal="right" wrapText="1"/>
    </xf>
    <xf numFmtId="2" fontId="101" fillId="0" borderId="27" xfId="0" applyNumberFormat="1" applyFont="1" applyFill="1" applyBorder="1" applyAlignment="1">
      <alignment horizontal="right" wrapText="1"/>
    </xf>
    <xf numFmtId="0" fontId="101" fillId="60" borderId="27" xfId="0" applyNumberFormat="1" applyFont="1" applyFill="1" applyBorder="1" applyAlignment="1">
      <alignment horizontal="right" wrapText="1"/>
    </xf>
    <xf numFmtId="0" fontId="89" fillId="60" borderId="27" xfId="0" applyNumberFormat="1" applyFont="1" applyFill="1" applyBorder="1" applyAlignment="1">
      <alignment horizontal="right" wrapText="1"/>
    </xf>
    <xf numFmtId="0" fontId="89" fillId="60" borderId="27" xfId="0" applyFont="1" applyFill="1" applyBorder="1" applyAlignment="1">
      <alignment wrapText="1"/>
    </xf>
    <xf numFmtId="0" fontId="89" fillId="0" borderId="0" xfId="3" applyNumberFormat="1" applyFont="1" applyBorder="1" applyAlignment="1">
      <alignment horizontal="left" vertical="center" wrapText="1"/>
    </xf>
    <xf numFmtId="0" fontId="101" fillId="0" borderId="2" xfId="2" applyFont="1" applyFill="1" applyBorder="1" applyAlignment="1">
      <alignment horizontal="left" vertical="center" wrapText="1"/>
    </xf>
    <xf numFmtId="0" fontId="101" fillId="0" borderId="3" xfId="2" applyFont="1" applyFill="1" applyBorder="1" applyAlignment="1">
      <alignment horizontal="left" vertical="center" wrapText="1"/>
    </xf>
    <xf numFmtId="0" fontId="101" fillId="0" borderId="26"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8"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8"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101" fillId="0"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89" fillId="0" borderId="27" xfId="3" applyFont="1" applyFill="1" applyBorder="1" applyAlignment="1">
      <alignment horizontal="left" vertical="center" wrapText="1"/>
    </xf>
    <xf numFmtId="0" fontId="89" fillId="0" borderId="1" xfId="2" applyFont="1" applyFill="1" applyBorder="1" applyAlignment="1">
      <alignment horizontal="left" vertical="center" wrapText="1"/>
    </xf>
    <xf numFmtId="0" fontId="89" fillId="0" borderId="27" xfId="2" applyFont="1" applyFill="1" applyBorder="1" applyAlignment="1">
      <alignment horizontal="left" vertical="center" wrapText="1"/>
    </xf>
    <xf numFmtId="0" fontId="89" fillId="61" borderId="1" xfId="2" applyFont="1" applyFill="1" applyBorder="1" applyAlignment="1">
      <alignment horizontal="left" vertical="center" wrapText="1"/>
    </xf>
    <xf numFmtId="0" fontId="89" fillId="61" borderId="27" xfId="2" applyFont="1" applyFill="1" applyBorder="1" applyAlignment="1">
      <alignment horizontal="left" vertical="center" wrapText="1"/>
    </xf>
    <xf numFmtId="0" fontId="89" fillId="0" borderId="0" xfId="9528" applyFont="1" applyAlignment="1">
      <alignment horizontal="left" vertical="center" wrapText="1"/>
    </xf>
    <xf numFmtId="0" fontId="89" fillId="60" borderId="27" xfId="3" applyFont="1" applyFill="1" applyBorder="1" applyAlignment="1">
      <alignment horizontal="center" vertical="center" textRotation="90" wrapText="1"/>
    </xf>
    <xf numFmtId="49" fontId="89" fillId="0" borderId="0" xfId="3" applyNumberFormat="1" applyFont="1" applyFill="1" applyBorder="1" applyAlignment="1">
      <alignment horizontal="left" vertical="center" wrapText="1"/>
    </xf>
    <xf numFmtId="4" fontId="89" fillId="0" borderId="27" xfId="3" applyNumberFormat="1" applyFont="1" applyFill="1" applyBorder="1" applyAlignment="1">
      <alignment horizontal="center" vertical="center" wrapText="1"/>
    </xf>
    <xf numFmtId="1" fontId="101" fillId="60" borderId="27" xfId="0" applyNumberFormat="1" applyFont="1" applyFill="1" applyBorder="1" applyAlignment="1">
      <alignment horizontal="center" wrapText="1"/>
    </xf>
    <xf numFmtId="0" fontId="89" fillId="0" borderId="0" xfId="3" applyFont="1" applyBorder="1" applyAlignment="1">
      <alignment horizontal="left" vertical="center" wrapText="1"/>
    </xf>
    <xf numFmtId="0" fontId="89" fillId="0" borderId="27" xfId="3" applyFont="1" applyFill="1" applyBorder="1" applyAlignment="1">
      <alignment horizontal="center" vertical="center" wrapText="1"/>
    </xf>
    <xf numFmtId="0" fontId="89" fillId="0" borderId="27" xfId="3" applyFont="1" applyFill="1" applyBorder="1" applyAlignment="1">
      <alignment horizontal="center" vertical="center" textRotation="90" wrapText="1"/>
    </xf>
    <xf numFmtId="4" fontId="89" fillId="0" borderId="27" xfId="3" applyNumberFormat="1" applyFont="1" applyBorder="1" applyAlignment="1">
      <alignment horizontal="center" vertical="center" wrapText="1"/>
    </xf>
    <xf numFmtId="0" fontId="89" fillId="0" borderId="27" xfId="13790" applyFont="1" applyFill="1" applyBorder="1" applyAlignment="1">
      <alignment horizontal="center" vertical="center" wrapText="1"/>
    </xf>
    <xf numFmtId="4" fontId="89" fillId="0" borderId="27" xfId="0" applyNumberFormat="1" applyFont="1" applyFill="1" applyBorder="1" applyAlignment="1">
      <alignment horizontal="center" vertical="center" wrapText="1"/>
    </xf>
  </cellXfs>
  <cellStyles count="13793">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TDSheet" xfId="13789"/>
    <cellStyle name="Обычный_Задвижка (5)" xfId="13774"/>
    <cellStyle name="Обычный_Лист1" xfId="13790"/>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100"/>
  <sheetViews>
    <sheetView tabSelected="1" zoomScale="80" zoomScaleNormal="80" zoomScaleSheetLayoutView="75" workbookViewId="0">
      <pane ySplit="13" topLeftCell="A62" activePane="bottomLeft" state="frozen"/>
      <selection pane="bottomLeft" activeCell="R66" sqref="R66"/>
    </sheetView>
  </sheetViews>
  <sheetFormatPr defaultRowHeight="12.75"/>
  <cols>
    <col min="1" max="1" width="13.5703125" style="23" customWidth="1"/>
    <col min="2" max="2" width="10.140625" style="31" customWidth="1"/>
    <col min="3" max="3" width="14.42578125" style="2" customWidth="1"/>
    <col min="4" max="4" width="35" style="23" customWidth="1"/>
    <col min="5" max="5" width="15.7109375" style="23" customWidth="1"/>
    <col min="6" max="6" width="9" style="23" customWidth="1"/>
    <col min="7" max="7" width="25.85546875" style="23" customWidth="1"/>
    <col min="8" max="8" width="19.85546875" style="23" customWidth="1"/>
    <col min="9" max="9" width="22.85546875" style="23" customWidth="1"/>
    <col min="10" max="10" width="15.140625" style="37" customWidth="1"/>
    <col min="11" max="16" width="12.140625" style="3" customWidth="1"/>
    <col min="17" max="17" width="19.42578125" style="27" customWidth="1"/>
    <col min="18" max="18" width="19.5703125" style="23" customWidth="1"/>
    <col min="19" max="19" width="19.42578125" style="27" customWidth="1"/>
    <col min="20" max="20" width="19.5703125" style="23" customWidth="1"/>
    <col min="21" max="21" width="11.85546875" style="23" customWidth="1"/>
    <col min="22" max="22" width="18.140625" style="23" customWidth="1"/>
    <col min="23" max="23" width="17.5703125" style="23" customWidth="1"/>
    <col min="24" max="24" width="19.28515625" style="5" hidden="1" customWidth="1"/>
    <col min="25" max="25" width="11.140625" style="5" customWidth="1"/>
    <col min="26" max="27" width="15.5703125" style="5" bestFit="1" customWidth="1"/>
    <col min="28" max="16384" width="9.140625" style="5"/>
  </cols>
  <sheetData>
    <row r="1" spans="1:24" ht="18" customHeight="1">
      <c r="A1" s="1"/>
      <c r="B1" s="28"/>
      <c r="D1" s="1"/>
      <c r="E1" s="1"/>
      <c r="F1" s="1"/>
      <c r="G1" s="1"/>
      <c r="H1" s="1"/>
      <c r="I1" s="1"/>
      <c r="Q1" s="4"/>
      <c r="R1" s="1"/>
      <c r="S1" s="4"/>
      <c r="T1" s="1"/>
      <c r="U1" s="1"/>
      <c r="V1" s="1"/>
      <c r="W1" s="1"/>
    </row>
    <row r="2" spans="1:24" ht="18" customHeight="1">
      <c r="A2" s="1"/>
      <c r="B2" s="28"/>
      <c r="D2" s="1"/>
      <c r="E2" s="1"/>
      <c r="F2" s="1"/>
      <c r="G2" s="1"/>
      <c r="H2" s="1"/>
      <c r="I2" s="1"/>
      <c r="Q2" s="6"/>
      <c r="R2" s="7"/>
      <c r="S2" s="6"/>
      <c r="T2" s="7"/>
      <c r="U2" s="7"/>
      <c r="V2" s="5"/>
      <c r="W2" s="8" t="s">
        <v>14</v>
      </c>
    </row>
    <row r="3" spans="1:24" ht="18" customHeight="1">
      <c r="A3" s="1"/>
      <c r="B3" s="28"/>
      <c r="C3" s="9"/>
      <c r="D3" s="10"/>
      <c r="E3" s="10"/>
      <c r="F3" s="10"/>
      <c r="G3" s="10"/>
      <c r="H3" s="10"/>
      <c r="I3" s="10"/>
      <c r="J3" s="38"/>
      <c r="Q3" s="6"/>
      <c r="R3" s="7"/>
      <c r="S3" s="6"/>
      <c r="T3" s="7"/>
      <c r="U3" s="7"/>
      <c r="V3" s="5"/>
      <c r="W3" s="8" t="s">
        <v>15</v>
      </c>
    </row>
    <row r="4" spans="1:24" ht="18" customHeight="1">
      <c r="A4" s="1"/>
      <c r="B4" s="28"/>
      <c r="C4" s="9"/>
      <c r="D4" s="10"/>
      <c r="E4" s="10"/>
      <c r="F4" s="10"/>
      <c r="G4" s="10"/>
      <c r="H4" s="10"/>
      <c r="I4" s="10"/>
      <c r="J4" s="38"/>
      <c r="Q4" s="4"/>
      <c r="R4" s="1"/>
      <c r="S4" s="4"/>
      <c r="T4" s="1"/>
      <c r="U4" s="1"/>
      <c r="V4" s="1"/>
      <c r="W4" s="1"/>
    </row>
    <row r="5" spans="1:24" ht="12.75" customHeight="1">
      <c r="A5" s="1"/>
      <c r="B5" s="133" t="s">
        <v>71</v>
      </c>
      <c r="C5" s="133"/>
      <c r="D5" s="133"/>
      <c r="E5" s="133"/>
      <c r="F5" s="133"/>
      <c r="G5" s="133"/>
      <c r="H5" s="133"/>
      <c r="I5" s="133"/>
      <c r="J5" s="133"/>
      <c r="K5" s="133"/>
      <c r="L5" s="133"/>
      <c r="M5" s="133"/>
      <c r="N5" s="133"/>
      <c r="O5" s="133"/>
      <c r="P5" s="133"/>
      <c r="Q5" s="133"/>
      <c r="R5" s="133"/>
      <c r="S5" s="4"/>
      <c r="T5" s="1"/>
      <c r="U5" s="1"/>
      <c r="V5" s="1"/>
      <c r="W5" s="1"/>
    </row>
    <row r="6" spans="1:24" ht="36" customHeight="1">
      <c r="A6" s="1"/>
      <c r="B6" s="133"/>
      <c r="C6" s="133"/>
      <c r="D6" s="133"/>
      <c r="E6" s="133"/>
      <c r="F6" s="133"/>
      <c r="G6" s="133"/>
      <c r="H6" s="133"/>
      <c r="I6" s="133"/>
      <c r="J6" s="133"/>
      <c r="K6" s="133"/>
      <c r="L6" s="133"/>
      <c r="M6" s="133"/>
      <c r="N6" s="133"/>
      <c r="O6" s="133"/>
      <c r="P6" s="133"/>
      <c r="Q6" s="133"/>
      <c r="R6" s="133"/>
      <c r="S6" s="4"/>
      <c r="T6" s="1"/>
      <c r="U6" s="1"/>
      <c r="V6" s="1"/>
      <c r="W6" s="1"/>
    </row>
    <row r="7" spans="1:24" ht="18" customHeight="1">
      <c r="A7" s="1"/>
      <c r="B7" s="133"/>
      <c r="C7" s="133"/>
      <c r="D7" s="133"/>
      <c r="E7" s="133"/>
      <c r="F7" s="133"/>
      <c r="G7" s="133"/>
      <c r="H7" s="133"/>
      <c r="I7" s="133"/>
      <c r="J7" s="133"/>
      <c r="K7" s="133"/>
      <c r="L7" s="133"/>
      <c r="M7" s="133"/>
      <c r="N7" s="133"/>
      <c r="O7" s="133"/>
      <c r="P7" s="133"/>
      <c r="Q7" s="133"/>
      <c r="R7" s="133"/>
      <c r="S7" s="4"/>
      <c r="T7" s="1"/>
      <c r="U7" s="1"/>
      <c r="V7" s="1"/>
      <c r="W7" s="1"/>
    </row>
    <row r="8" spans="1:24" ht="12.75" customHeight="1">
      <c r="A8" s="1"/>
      <c r="B8" s="133"/>
      <c r="C8" s="133"/>
      <c r="D8" s="133"/>
      <c r="E8" s="133"/>
      <c r="F8" s="133"/>
      <c r="G8" s="133"/>
      <c r="H8" s="133"/>
      <c r="I8" s="133"/>
      <c r="J8" s="133"/>
      <c r="K8" s="133"/>
      <c r="L8" s="133"/>
      <c r="M8" s="133"/>
      <c r="N8" s="133"/>
      <c r="O8" s="133"/>
      <c r="P8" s="133"/>
      <c r="Q8" s="133"/>
      <c r="R8" s="133"/>
      <c r="S8" s="4"/>
      <c r="T8" s="1"/>
      <c r="U8" s="1"/>
      <c r="V8" s="1"/>
      <c r="W8" s="1"/>
    </row>
    <row r="9" spans="1:24" ht="12.75" customHeight="1">
      <c r="A9" s="1"/>
      <c r="B9" s="133"/>
      <c r="C9" s="133"/>
      <c r="D9" s="133"/>
      <c r="E9" s="133"/>
      <c r="F9" s="133"/>
      <c r="G9" s="133"/>
      <c r="H9" s="133"/>
      <c r="I9" s="133"/>
      <c r="J9" s="133"/>
      <c r="K9" s="133"/>
      <c r="L9" s="133"/>
      <c r="M9" s="133"/>
      <c r="N9" s="133"/>
      <c r="O9" s="133"/>
      <c r="P9" s="133"/>
      <c r="Q9" s="133"/>
      <c r="R9" s="133"/>
      <c r="S9" s="4"/>
      <c r="T9" s="1"/>
      <c r="U9" s="1"/>
      <c r="V9" s="1"/>
      <c r="W9" s="1"/>
    </row>
    <row r="10" spans="1:24" ht="18" customHeight="1">
      <c r="A10" s="138"/>
      <c r="B10" s="138"/>
      <c r="C10" s="138"/>
      <c r="D10" s="138"/>
      <c r="E10" s="138"/>
      <c r="F10" s="138"/>
      <c r="G10" s="138"/>
      <c r="H10" s="138"/>
      <c r="I10" s="138"/>
      <c r="J10" s="138"/>
      <c r="K10" s="138"/>
      <c r="L10" s="138"/>
      <c r="M10" s="138"/>
      <c r="N10" s="138"/>
      <c r="O10" s="138"/>
      <c r="P10" s="138"/>
      <c r="Q10" s="138"/>
      <c r="R10" s="138"/>
      <c r="S10" s="138"/>
      <c r="T10" s="138"/>
      <c r="U10" s="138"/>
      <c r="V10" s="138"/>
      <c r="W10" s="138"/>
    </row>
    <row r="11" spans="1:24" s="39" customFormat="1" ht="19.5" customHeight="1">
      <c r="A11" s="140" t="s">
        <v>0</v>
      </c>
      <c r="B11" s="134" t="s">
        <v>16</v>
      </c>
      <c r="C11" s="139" t="s">
        <v>2</v>
      </c>
      <c r="D11" s="139"/>
      <c r="E11" s="139"/>
      <c r="F11" s="139"/>
      <c r="G11" s="139" t="s">
        <v>3</v>
      </c>
      <c r="H11" s="139" t="s">
        <v>4</v>
      </c>
      <c r="I11" s="141" t="s">
        <v>64</v>
      </c>
      <c r="J11" s="136" t="s">
        <v>5</v>
      </c>
      <c r="K11" s="136" t="s">
        <v>72</v>
      </c>
      <c r="L11" s="136"/>
      <c r="M11" s="136"/>
      <c r="N11" s="136"/>
      <c r="O11" s="136"/>
      <c r="P11" s="136"/>
      <c r="Q11" s="136" t="s">
        <v>65</v>
      </c>
      <c r="R11" s="136" t="s">
        <v>66</v>
      </c>
      <c r="S11" s="136" t="s">
        <v>1</v>
      </c>
      <c r="T11" s="136" t="s">
        <v>11</v>
      </c>
      <c r="U11" s="136" t="s">
        <v>13</v>
      </c>
      <c r="V11" s="136" t="s">
        <v>12</v>
      </c>
      <c r="W11" s="139" t="s">
        <v>6</v>
      </c>
    </row>
    <row r="12" spans="1:24" s="39" customFormat="1" ht="92.25" customHeight="1">
      <c r="A12" s="140"/>
      <c r="B12" s="134"/>
      <c r="C12" s="98" t="s">
        <v>7</v>
      </c>
      <c r="D12" s="99" t="s">
        <v>8</v>
      </c>
      <c r="E12" s="100" t="s">
        <v>9</v>
      </c>
      <c r="F12" s="99" t="s">
        <v>10</v>
      </c>
      <c r="G12" s="139"/>
      <c r="H12" s="139"/>
      <c r="I12" s="141"/>
      <c r="J12" s="136"/>
      <c r="K12" s="101" t="s">
        <v>127</v>
      </c>
      <c r="L12" s="101" t="s">
        <v>128</v>
      </c>
      <c r="M12" s="101" t="s">
        <v>129</v>
      </c>
      <c r="N12" s="101" t="s">
        <v>130</v>
      </c>
      <c r="O12" s="101" t="s">
        <v>131</v>
      </c>
      <c r="P12" s="101" t="s">
        <v>132</v>
      </c>
      <c r="Q12" s="136"/>
      <c r="R12" s="136"/>
      <c r="S12" s="136"/>
      <c r="T12" s="136"/>
      <c r="U12" s="136"/>
      <c r="V12" s="136"/>
      <c r="W12" s="139"/>
    </row>
    <row r="13" spans="1:24">
      <c r="A13" s="102">
        <v>1</v>
      </c>
      <c r="B13" s="103"/>
      <c r="C13" s="104">
        <v>2</v>
      </c>
      <c r="D13" s="102">
        <v>3</v>
      </c>
      <c r="E13" s="102">
        <v>4</v>
      </c>
      <c r="F13" s="102">
        <v>5</v>
      </c>
      <c r="G13" s="102">
        <v>6</v>
      </c>
      <c r="H13" s="102">
        <v>7</v>
      </c>
      <c r="I13" s="102">
        <v>8</v>
      </c>
      <c r="J13" s="102">
        <v>9</v>
      </c>
      <c r="K13" s="105">
        <v>10</v>
      </c>
      <c r="L13" s="105">
        <v>11</v>
      </c>
      <c r="M13" s="105">
        <v>12</v>
      </c>
      <c r="N13" s="105">
        <v>13</v>
      </c>
      <c r="O13" s="105">
        <v>14</v>
      </c>
      <c r="P13" s="105"/>
      <c r="Q13" s="105">
        <v>16</v>
      </c>
      <c r="R13" s="105">
        <v>17</v>
      </c>
      <c r="S13" s="105">
        <v>18</v>
      </c>
      <c r="T13" s="105">
        <v>19</v>
      </c>
      <c r="U13" s="105">
        <v>20</v>
      </c>
      <c r="V13" s="105">
        <v>21</v>
      </c>
      <c r="W13" s="105">
        <v>22</v>
      </c>
      <c r="X13" s="94">
        <v>23</v>
      </c>
    </row>
    <row r="14" spans="1:24" s="95" customFormat="1" ht="51">
      <c r="A14" s="55">
        <v>1</v>
      </c>
      <c r="B14" s="56">
        <v>1</v>
      </c>
      <c r="C14" s="83" t="s">
        <v>94</v>
      </c>
      <c r="D14" s="83" t="s">
        <v>107</v>
      </c>
      <c r="E14" s="83"/>
      <c r="F14" s="83" t="s">
        <v>76</v>
      </c>
      <c r="G14" s="84" t="s">
        <v>108</v>
      </c>
      <c r="H14" s="84" t="s">
        <v>108</v>
      </c>
      <c r="I14" s="84" t="s">
        <v>109</v>
      </c>
      <c r="J14" s="63">
        <f t="shared" ref="J14:J28" si="0">SUM(K14:P14)</f>
        <v>2</v>
      </c>
      <c r="K14" s="40"/>
      <c r="L14" s="40"/>
      <c r="M14" s="34">
        <v>2</v>
      </c>
      <c r="N14" s="35"/>
      <c r="O14" s="64"/>
      <c r="P14" s="64"/>
      <c r="Q14" s="41">
        <v>3553.16</v>
      </c>
      <c r="R14" s="42">
        <f>Q14*J14</f>
        <v>7106.32</v>
      </c>
      <c r="S14" s="42"/>
      <c r="T14" s="42"/>
      <c r="U14" s="43"/>
      <c r="V14" s="43"/>
      <c r="W14" s="44"/>
    </row>
    <row r="15" spans="1:24" s="95" customFormat="1" ht="51">
      <c r="A15" s="55">
        <v>2</v>
      </c>
      <c r="B15" s="56">
        <v>1</v>
      </c>
      <c r="C15" s="83" t="s">
        <v>95</v>
      </c>
      <c r="D15" s="83" t="s">
        <v>110</v>
      </c>
      <c r="E15" s="83"/>
      <c r="F15" s="83" t="s">
        <v>76</v>
      </c>
      <c r="G15" s="84" t="s">
        <v>108</v>
      </c>
      <c r="H15" s="84" t="s">
        <v>108</v>
      </c>
      <c r="I15" s="84" t="s">
        <v>109</v>
      </c>
      <c r="J15" s="63">
        <f t="shared" si="0"/>
        <v>6</v>
      </c>
      <c r="K15" s="40">
        <v>2</v>
      </c>
      <c r="L15" s="40"/>
      <c r="M15" s="34"/>
      <c r="N15" s="35">
        <v>4</v>
      </c>
      <c r="O15" s="64"/>
      <c r="P15" s="64"/>
      <c r="Q15" s="41">
        <v>12738.42</v>
      </c>
      <c r="R15" s="42">
        <f t="shared" ref="R15:R28" si="1">Q15*J15</f>
        <v>76430.52</v>
      </c>
      <c r="S15" s="42"/>
      <c r="T15" s="42"/>
      <c r="U15" s="43"/>
      <c r="V15" s="43"/>
      <c r="W15" s="44"/>
    </row>
    <row r="16" spans="1:24" s="95" customFormat="1" ht="51">
      <c r="A16" s="55">
        <v>3</v>
      </c>
      <c r="B16" s="56">
        <v>1</v>
      </c>
      <c r="C16" s="83" t="s">
        <v>96</v>
      </c>
      <c r="D16" s="83" t="s">
        <v>111</v>
      </c>
      <c r="E16" s="83" t="s">
        <v>112</v>
      </c>
      <c r="F16" s="83" t="s">
        <v>76</v>
      </c>
      <c r="G16" s="84" t="s">
        <v>108</v>
      </c>
      <c r="H16" s="84" t="s">
        <v>108</v>
      </c>
      <c r="I16" s="84" t="s">
        <v>109</v>
      </c>
      <c r="J16" s="63">
        <f t="shared" si="0"/>
        <v>12</v>
      </c>
      <c r="K16" s="40"/>
      <c r="L16" s="40"/>
      <c r="M16" s="35"/>
      <c r="N16" s="35">
        <v>12</v>
      </c>
      <c r="O16" s="35"/>
      <c r="P16" s="35"/>
      <c r="Q16" s="41">
        <v>8808.7999999999993</v>
      </c>
      <c r="R16" s="42">
        <f t="shared" si="1"/>
        <v>105705.59999999999</v>
      </c>
      <c r="S16" s="42"/>
      <c r="T16" s="42"/>
      <c r="U16" s="43"/>
      <c r="V16" s="43"/>
      <c r="W16" s="44"/>
    </row>
    <row r="17" spans="1:23" s="95" customFormat="1" ht="51">
      <c r="A17" s="55">
        <v>4</v>
      </c>
      <c r="B17" s="56">
        <v>1</v>
      </c>
      <c r="C17" s="83" t="s">
        <v>97</v>
      </c>
      <c r="D17" s="83" t="s">
        <v>113</v>
      </c>
      <c r="E17" s="83"/>
      <c r="F17" s="83"/>
      <c r="G17" s="84" t="s">
        <v>108</v>
      </c>
      <c r="H17" s="84" t="s">
        <v>108</v>
      </c>
      <c r="I17" s="84" t="s">
        <v>109</v>
      </c>
      <c r="J17" s="63">
        <f t="shared" si="0"/>
        <v>2</v>
      </c>
      <c r="K17" s="40"/>
      <c r="L17" s="40"/>
      <c r="M17" s="35"/>
      <c r="N17" s="35"/>
      <c r="O17" s="64">
        <v>2</v>
      </c>
      <c r="P17" s="64"/>
      <c r="Q17" s="41">
        <v>30200</v>
      </c>
      <c r="R17" s="42">
        <f t="shared" si="1"/>
        <v>60400</v>
      </c>
      <c r="S17" s="42"/>
      <c r="T17" s="42"/>
      <c r="U17" s="43"/>
      <c r="V17" s="43"/>
      <c r="W17" s="44"/>
    </row>
    <row r="18" spans="1:23" s="95" customFormat="1" ht="51">
      <c r="A18" s="55">
        <v>5</v>
      </c>
      <c r="B18" s="56">
        <v>1</v>
      </c>
      <c r="C18" s="83" t="s">
        <v>86</v>
      </c>
      <c r="D18" s="83" t="s">
        <v>114</v>
      </c>
      <c r="E18" s="83" t="s">
        <v>115</v>
      </c>
      <c r="F18" s="83" t="s">
        <v>76</v>
      </c>
      <c r="G18" s="84" t="s">
        <v>108</v>
      </c>
      <c r="H18" s="84" t="s">
        <v>108</v>
      </c>
      <c r="I18" s="84" t="s">
        <v>109</v>
      </c>
      <c r="J18" s="63">
        <f t="shared" si="0"/>
        <v>4</v>
      </c>
      <c r="K18" s="40"/>
      <c r="L18" s="40"/>
      <c r="M18" s="35">
        <v>4</v>
      </c>
      <c r="N18" s="35"/>
      <c r="O18" s="64"/>
      <c r="P18" s="64"/>
      <c r="Q18" s="41">
        <v>3665.14</v>
      </c>
      <c r="R18" s="42">
        <f t="shared" si="1"/>
        <v>14660.56</v>
      </c>
      <c r="S18" s="42"/>
      <c r="T18" s="42"/>
      <c r="U18" s="43"/>
      <c r="V18" s="43"/>
      <c r="W18" s="44"/>
    </row>
    <row r="19" spans="1:23" s="95" customFormat="1" ht="51">
      <c r="A19" s="55">
        <v>6</v>
      </c>
      <c r="B19" s="56">
        <v>1</v>
      </c>
      <c r="C19" s="83" t="s">
        <v>98</v>
      </c>
      <c r="D19" s="83" t="s">
        <v>116</v>
      </c>
      <c r="E19" s="83" t="s">
        <v>117</v>
      </c>
      <c r="F19" s="83" t="s">
        <v>76</v>
      </c>
      <c r="G19" s="84" t="s">
        <v>108</v>
      </c>
      <c r="H19" s="84" t="s">
        <v>108</v>
      </c>
      <c r="I19" s="84" t="s">
        <v>109</v>
      </c>
      <c r="J19" s="63">
        <f t="shared" si="0"/>
        <v>10</v>
      </c>
      <c r="K19" s="40"/>
      <c r="L19" s="40"/>
      <c r="M19" s="34">
        <v>10</v>
      </c>
      <c r="N19" s="64"/>
      <c r="O19" s="35"/>
      <c r="P19" s="64"/>
      <c r="Q19" s="41">
        <v>6474.31</v>
      </c>
      <c r="R19" s="42">
        <f t="shared" si="1"/>
        <v>64743.100000000006</v>
      </c>
      <c r="S19" s="42"/>
      <c r="T19" s="42"/>
      <c r="U19" s="43"/>
      <c r="V19" s="43"/>
      <c r="W19" s="44"/>
    </row>
    <row r="20" spans="1:23" s="95" customFormat="1" ht="51">
      <c r="A20" s="55">
        <v>7</v>
      </c>
      <c r="B20" s="56">
        <v>1</v>
      </c>
      <c r="C20" s="83" t="s">
        <v>99</v>
      </c>
      <c r="D20" s="83" t="s">
        <v>118</v>
      </c>
      <c r="E20" s="83"/>
      <c r="F20" s="83" t="s">
        <v>76</v>
      </c>
      <c r="G20" s="84" t="s">
        <v>108</v>
      </c>
      <c r="H20" s="84" t="s">
        <v>108</v>
      </c>
      <c r="I20" s="84" t="s">
        <v>109</v>
      </c>
      <c r="J20" s="63">
        <f t="shared" si="0"/>
        <v>6</v>
      </c>
      <c r="K20" s="40"/>
      <c r="L20" s="40">
        <v>6</v>
      </c>
      <c r="M20" s="34"/>
      <c r="N20" s="64"/>
      <c r="O20" s="35"/>
      <c r="P20" s="64"/>
      <c r="Q20" s="41">
        <v>4119.6000000000004</v>
      </c>
      <c r="R20" s="42">
        <f t="shared" si="1"/>
        <v>24717.600000000002</v>
      </c>
      <c r="S20" s="42"/>
      <c r="T20" s="42"/>
      <c r="U20" s="43"/>
      <c r="V20" s="43"/>
      <c r="W20" s="44"/>
    </row>
    <row r="21" spans="1:23" s="95" customFormat="1" ht="51">
      <c r="A21" s="55">
        <v>8</v>
      </c>
      <c r="B21" s="56">
        <v>1</v>
      </c>
      <c r="C21" s="83" t="s">
        <v>100</v>
      </c>
      <c r="D21" s="83" t="s">
        <v>119</v>
      </c>
      <c r="E21" s="83"/>
      <c r="F21" s="83" t="s">
        <v>76</v>
      </c>
      <c r="G21" s="84" t="s">
        <v>108</v>
      </c>
      <c r="H21" s="84" t="s">
        <v>108</v>
      </c>
      <c r="I21" s="84" t="s">
        <v>109</v>
      </c>
      <c r="J21" s="63">
        <f t="shared" si="0"/>
        <v>4</v>
      </c>
      <c r="K21" s="40"/>
      <c r="L21" s="40"/>
      <c r="M21" s="34"/>
      <c r="N21" s="35">
        <v>4</v>
      </c>
      <c r="O21" s="64"/>
      <c r="P21" s="64"/>
      <c r="Q21" s="41">
        <v>3000</v>
      </c>
      <c r="R21" s="42">
        <f t="shared" si="1"/>
        <v>12000</v>
      </c>
      <c r="S21" s="42"/>
      <c r="T21" s="42"/>
      <c r="U21" s="43"/>
      <c r="V21" s="43"/>
      <c r="W21" s="44"/>
    </row>
    <row r="22" spans="1:23" s="95" customFormat="1" ht="51">
      <c r="A22" s="55">
        <v>9</v>
      </c>
      <c r="B22" s="56">
        <v>1</v>
      </c>
      <c r="C22" s="83" t="s">
        <v>101</v>
      </c>
      <c r="D22" s="83" t="s">
        <v>120</v>
      </c>
      <c r="E22" s="83"/>
      <c r="F22" s="83" t="s">
        <v>76</v>
      </c>
      <c r="G22" s="84" t="s">
        <v>108</v>
      </c>
      <c r="H22" s="84" t="s">
        <v>108</v>
      </c>
      <c r="I22" s="84" t="s">
        <v>109</v>
      </c>
      <c r="J22" s="63">
        <f t="shared" si="0"/>
        <v>2</v>
      </c>
      <c r="K22" s="40"/>
      <c r="L22" s="40"/>
      <c r="M22" s="35"/>
      <c r="N22" s="35"/>
      <c r="O22" s="64">
        <v>2</v>
      </c>
      <c r="P22" s="64"/>
      <c r="Q22" s="41">
        <v>13088.14</v>
      </c>
      <c r="R22" s="42">
        <f t="shared" si="1"/>
        <v>26176.28</v>
      </c>
      <c r="S22" s="42"/>
      <c r="T22" s="42"/>
      <c r="U22" s="43"/>
      <c r="V22" s="43"/>
      <c r="W22" s="44"/>
    </row>
    <row r="23" spans="1:23" s="95" customFormat="1" ht="51">
      <c r="A23" s="55">
        <v>10</v>
      </c>
      <c r="B23" s="56">
        <v>1</v>
      </c>
      <c r="C23" s="83" t="s">
        <v>89</v>
      </c>
      <c r="D23" s="83" t="s">
        <v>121</v>
      </c>
      <c r="E23" s="83"/>
      <c r="F23" s="83" t="s">
        <v>76</v>
      </c>
      <c r="G23" s="84" t="s">
        <v>108</v>
      </c>
      <c r="H23" s="84" t="s">
        <v>108</v>
      </c>
      <c r="I23" s="84" t="s">
        <v>109</v>
      </c>
      <c r="J23" s="63">
        <f t="shared" si="0"/>
        <v>4</v>
      </c>
      <c r="K23" s="40"/>
      <c r="L23" s="40">
        <v>4</v>
      </c>
      <c r="M23" s="35"/>
      <c r="N23" s="35"/>
      <c r="O23" s="35"/>
      <c r="P23" s="64"/>
      <c r="Q23" s="41">
        <v>7747.1</v>
      </c>
      <c r="R23" s="42">
        <f t="shared" si="1"/>
        <v>30988.400000000001</v>
      </c>
      <c r="S23" s="42"/>
      <c r="T23" s="42"/>
      <c r="U23" s="43"/>
      <c r="V23" s="43"/>
      <c r="W23" s="44"/>
    </row>
    <row r="24" spans="1:23" s="95" customFormat="1" ht="51">
      <c r="A24" s="55">
        <v>11</v>
      </c>
      <c r="B24" s="56">
        <v>1</v>
      </c>
      <c r="C24" s="83" t="s">
        <v>102</v>
      </c>
      <c r="D24" s="83" t="s">
        <v>122</v>
      </c>
      <c r="E24" s="83"/>
      <c r="F24" s="83" t="s">
        <v>76</v>
      </c>
      <c r="G24" s="84" t="s">
        <v>108</v>
      </c>
      <c r="H24" s="84" t="s">
        <v>108</v>
      </c>
      <c r="I24" s="84" t="s">
        <v>109</v>
      </c>
      <c r="J24" s="63">
        <f t="shared" si="0"/>
        <v>4</v>
      </c>
      <c r="K24" s="40"/>
      <c r="L24" s="40">
        <v>4</v>
      </c>
      <c r="M24" s="35"/>
      <c r="N24" s="35"/>
      <c r="O24" s="64"/>
      <c r="P24" s="64"/>
      <c r="Q24" s="41">
        <v>9626.25</v>
      </c>
      <c r="R24" s="42">
        <f t="shared" si="1"/>
        <v>38505</v>
      </c>
      <c r="S24" s="42"/>
      <c r="T24" s="42"/>
      <c r="U24" s="43"/>
      <c r="V24" s="43"/>
      <c r="W24" s="44"/>
    </row>
    <row r="25" spans="1:23" s="95" customFormat="1" ht="51">
      <c r="A25" s="66">
        <v>12</v>
      </c>
      <c r="B25" s="67">
        <v>1</v>
      </c>
      <c r="C25" s="142" t="s">
        <v>103</v>
      </c>
      <c r="D25" s="142" t="s">
        <v>123</v>
      </c>
      <c r="E25" s="142"/>
      <c r="F25" s="142" t="s">
        <v>76</v>
      </c>
      <c r="G25" s="84" t="s">
        <v>108</v>
      </c>
      <c r="H25" s="84" t="s">
        <v>108</v>
      </c>
      <c r="I25" s="84" t="s">
        <v>109</v>
      </c>
      <c r="J25" s="143">
        <f t="shared" si="0"/>
        <v>5</v>
      </c>
      <c r="K25" s="69">
        <v>5</v>
      </c>
      <c r="L25" s="69"/>
      <c r="M25" s="70"/>
      <c r="N25" s="70"/>
      <c r="O25" s="71"/>
      <c r="P25" s="71"/>
      <c r="Q25" s="72">
        <v>3120</v>
      </c>
      <c r="R25" s="73">
        <f t="shared" si="1"/>
        <v>15600</v>
      </c>
      <c r="S25" s="42"/>
      <c r="T25" s="42"/>
      <c r="U25" s="43"/>
      <c r="V25" s="43"/>
      <c r="W25" s="44"/>
    </row>
    <row r="26" spans="1:23" s="95" customFormat="1" ht="51">
      <c r="A26" s="55">
        <v>13</v>
      </c>
      <c r="B26" s="56">
        <v>1</v>
      </c>
      <c r="C26" s="76" t="s">
        <v>104</v>
      </c>
      <c r="D26" s="76" t="s">
        <v>124</v>
      </c>
      <c r="E26" s="76"/>
      <c r="F26" s="76" t="s">
        <v>76</v>
      </c>
      <c r="G26" s="84" t="s">
        <v>108</v>
      </c>
      <c r="H26" s="84" t="s">
        <v>108</v>
      </c>
      <c r="I26" s="84" t="s">
        <v>109</v>
      </c>
      <c r="J26" s="63">
        <f t="shared" si="0"/>
        <v>4</v>
      </c>
      <c r="K26" s="40"/>
      <c r="L26" s="40"/>
      <c r="M26" s="35">
        <v>4</v>
      </c>
      <c r="N26" s="35"/>
      <c r="O26" s="64"/>
      <c r="P26" s="64"/>
      <c r="Q26" s="41">
        <v>6900</v>
      </c>
      <c r="R26" s="42">
        <f t="shared" si="1"/>
        <v>27600</v>
      </c>
      <c r="S26" s="42"/>
      <c r="T26" s="42"/>
      <c r="U26" s="43"/>
      <c r="V26" s="43"/>
      <c r="W26" s="44"/>
    </row>
    <row r="27" spans="1:23" s="95" customFormat="1" ht="51">
      <c r="A27" s="55">
        <v>14</v>
      </c>
      <c r="B27" s="56">
        <v>1</v>
      </c>
      <c r="C27" s="76" t="s">
        <v>105</v>
      </c>
      <c r="D27" s="76" t="s">
        <v>125</v>
      </c>
      <c r="E27" s="76"/>
      <c r="F27" s="76" t="s">
        <v>76</v>
      </c>
      <c r="G27" s="84" t="s">
        <v>108</v>
      </c>
      <c r="H27" s="84" t="s">
        <v>108</v>
      </c>
      <c r="I27" s="84" t="s">
        <v>109</v>
      </c>
      <c r="J27" s="63">
        <f t="shared" si="0"/>
        <v>5</v>
      </c>
      <c r="K27" s="40"/>
      <c r="L27" s="40"/>
      <c r="M27" s="35">
        <v>5</v>
      </c>
      <c r="N27" s="35"/>
      <c r="O27" s="64"/>
      <c r="P27" s="64"/>
      <c r="Q27" s="41">
        <v>4000</v>
      </c>
      <c r="R27" s="42">
        <f t="shared" si="1"/>
        <v>20000</v>
      </c>
      <c r="S27" s="42"/>
      <c r="T27" s="42"/>
      <c r="U27" s="43"/>
      <c r="V27" s="43"/>
      <c r="W27" s="44"/>
    </row>
    <row r="28" spans="1:23" s="95" customFormat="1" ht="51">
      <c r="A28" s="55">
        <v>15</v>
      </c>
      <c r="B28" s="56">
        <v>1</v>
      </c>
      <c r="C28" s="76" t="s">
        <v>106</v>
      </c>
      <c r="D28" s="76" t="s">
        <v>126</v>
      </c>
      <c r="E28" s="76"/>
      <c r="F28" s="76"/>
      <c r="G28" s="84" t="s">
        <v>108</v>
      </c>
      <c r="H28" s="84" t="s">
        <v>108</v>
      </c>
      <c r="I28" s="84" t="s">
        <v>109</v>
      </c>
      <c r="J28" s="63">
        <f t="shared" si="0"/>
        <v>4</v>
      </c>
      <c r="K28" s="40">
        <v>4</v>
      </c>
      <c r="L28" s="40"/>
      <c r="M28" s="35"/>
      <c r="N28" s="35"/>
      <c r="O28" s="64"/>
      <c r="P28" s="64"/>
      <c r="Q28" s="41">
        <v>4000</v>
      </c>
      <c r="R28" s="42">
        <f t="shared" si="1"/>
        <v>16000</v>
      </c>
      <c r="S28" s="42"/>
      <c r="T28" s="42"/>
      <c r="U28" s="43"/>
      <c r="V28" s="43"/>
      <c r="W28" s="44"/>
    </row>
    <row r="29" spans="1:23" s="95" customFormat="1">
      <c r="A29" s="45"/>
      <c r="B29" s="46"/>
      <c r="C29" s="48"/>
      <c r="D29" s="47" t="s">
        <v>93</v>
      </c>
      <c r="E29" s="48"/>
      <c r="F29" s="48"/>
      <c r="G29" s="48"/>
      <c r="H29" s="48"/>
      <c r="I29" s="48"/>
      <c r="J29" s="49"/>
      <c r="K29" s="50"/>
      <c r="L29" s="50"/>
      <c r="M29" s="36"/>
      <c r="N29" s="50"/>
      <c r="O29" s="50"/>
      <c r="P29" s="50"/>
      <c r="Q29" s="51"/>
      <c r="R29" s="52">
        <f>SUM(R14:R28)</f>
        <v>540633.38</v>
      </c>
      <c r="S29" s="52"/>
      <c r="T29" s="52"/>
      <c r="U29" s="53"/>
      <c r="V29" s="53"/>
      <c r="W29" s="54"/>
    </row>
    <row r="30" spans="1:23" s="95" customFormat="1" ht="51">
      <c r="A30" s="55">
        <v>16</v>
      </c>
      <c r="B30" s="56">
        <v>2</v>
      </c>
      <c r="C30" s="83" t="s">
        <v>80</v>
      </c>
      <c r="D30" s="68" t="s">
        <v>74</v>
      </c>
      <c r="E30" s="68" t="s">
        <v>75</v>
      </c>
      <c r="F30" s="68" t="s">
        <v>76</v>
      </c>
      <c r="G30" s="68" t="s">
        <v>108</v>
      </c>
      <c r="H30" s="68" t="s">
        <v>108</v>
      </c>
      <c r="I30" s="68" t="s">
        <v>109</v>
      </c>
      <c r="J30" s="63">
        <f>SUM(K30:P30)</f>
        <v>1</v>
      </c>
      <c r="K30" s="40"/>
      <c r="L30" s="85">
        <v>1</v>
      </c>
      <c r="M30" s="86"/>
      <c r="N30" s="86"/>
      <c r="O30" s="86"/>
      <c r="P30" s="86"/>
      <c r="Q30" s="64">
        <v>3124.03</v>
      </c>
      <c r="R30" s="42">
        <f>Q30*J30</f>
        <v>3124.03</v>
      </c>
      <c r="S30" s="42"/>
      <c r="T30" s="42"/>
      <c r="U30" s="43"/>
      <c r="V30" s="43"/>
      <c r="W30" s="44"/>
    </row>
    <row r="31" spans="1:23" s="95" customFormat="1" ht="51">
      <c r="A31" s="55">
        <v>17</v>
      </c>
      <c r="B31" s="56">
        <v>2</v>
      </c>
      <c r="C31" s="83" t="s">
        <v>81</v>
      </c>
      <c r="D31" s="68" t="s">
        <v>77</v>
      </c>
      <c r="E31" s="68" t="s">
        <v>75</v>
      </c>
      <c r="F31" s="68" t="s">
        <v>76</v>
      </c>
      <c r="G31" s="68" t="s">
        <v>108</v>
      </c>
      <c r="H31" s="68" t="s">
        <v>108</v>
      </c>
      <c r="I31" s="68" t="s">
        <v>109</v>
      </c>
      <c r="J31" s="63">
        <f t="shared" ref="J31:J64" si="2">SUM(K31:P31)</f>
        <v>3</v>
      </c>
      <c r="K31" s="40"/>
      <c r="L31" s="85">
        <v>2</v>
      </c>
      <c r="M31" s="86"/>
      <c r="N31" s="85">
        <v>1</v>
      </c>
      <c r="O31" s="86"/>
      <c r="P31" s="86"/>
      <c r="Q31" s="106">
        <v>4118.62</v>
      </c>
      <c r="R31" s="42">
        <f t="shared" ref="R31:R34" si="3">Q31*J31</f>
        <v>12355.86</v>
      </c>
      <c r="S31" s="42"/>
      <c r="T31" s="42"/>
      <c r="U31" s="43"/>
      <c r="V31" s="43"/>
      <c r="W31" s="44"/>
    </row>
    <row r="32" spans="1:23" s="95" customFormat="1" ht="51">
      <c r="A32" s="55">
        <v>18</v>
      </c>
      <c r="B32" s="56">
        <v>2</v>
      </c>
      <c r="C32" s="83" t="s">
        <v>133</v>
      </c>
      <c r="D32" s="68" t="s">
        <v>134</v>
      </c>
      <c r="E32" s="68" t="s">
        <v>75</v>
      </c>
      <c r="F32" s="68" t="s">
        <v>76</v>
      </c>
      <c r="G32" s="68" t="s">
        <v>108</v>
      </c>
      <c r="H32" s="68" t="s">
        <v>108</v>
      </c>
      <c r="I32" s="68" t="s">
        <v>109</v>
      </c>
      <c r="J32" s="63">
        <f t="shared" si="2"/>
        <v>4</v>
      </c>
      <c r="K32" s="40"/>
      <c r="L32" s="85">
        <v>2</v>
      </c>
      <c r="M32" s="86"/>
      <c r="N32" s="85">
        <v>2</v>
      </c>
      <c r="O32" s="86"/>
      <c r="P32" s="86"/>
      <c r="Q32" s="107">
        <v>3754.28</v>
      </c>
      <c r="R32" s="42">
        <f t="shared" si="3"/>
        <v>15017.12</v>
      </c>
      <c r="S32" s="42"/>
      <c r="T32" s="42"/>
      <c r="U32" s="43"/>
      <c r="V32" s="43"/>
      <c r="W32" s="44"/>
    </row>
    <row r="33" spans="1:23" s="95" customFormat="1" ht="51">
      <c r="A33" s="55">
        <v>19</v>
      </c>
      <c r="B33" s="56">
        <v>2</v>
      </c>
      <c r="C33" s="83" t="s">
        <v>82</v>
      </c>
      <c r="D33" s="68" t="s">
        <v>85</v>
      </c>
      <c r="E33" s="68" t="s">
        <v>75</v>
      </c>
      <c r="F33" s="68" t="s">
        <v>76</v>
      </c>
      <c r="G33" s="68" t="s">
        <v>108</v>
      </c>
      <c r="H33" s="68" t="s">
        <v>108</v>
      </c>
      <c r="I33" s="68" t="s">
        <v>109</v>
      </c>
      <c r="J33" s="63">
        <f t="shared" si="2"/>
        <v>12</v>
      </c>
      <c r="K33" s="40"/>
      <c r="L33" s="86"/>
      <c r="M33" s="85">
        <v>6</v>
      </c>
      <c r="N33" s="86"/>
      <c r="O33" s="85">
        <v>6</v>
      </c>
      <c r="P33" s="86"/>
      <c r="Q33" s="64">
        <v>7635.39</v>
      </c>
      <c r="R33" s="42">
        <f t="shared" si="3"/>
        <v>91624.680000000008</v>
      </c>
      <c r="S33" s="42"/>
      <c r="T33" s="42"/>
      <c r="U33" s="43"/>
      <c r="V33" s="43"/>
      <c r="W33" s="44"/>
    </row>
    <row r="34" spans="1:23" s="95" customFormat="1" ht="51">
      <c r="A34" s="55">
        <v>20</v>
      </c>
      <c r="B34" s="56">
        <v>2</v>
      </c>
      <c r="C34" s="83" t="s">
        <v>83</v>
      </c>
      <c r="D34" s="68" t="s">
        <v>78</v>
      </c>
      <c r="E34" s="68" t="s">
        <v>75</v>
      </c>
      <c r="F34" s="68" t="s">
        <v>76</v>
      </c>
      <c r="G34" s="68" t="s">
        <v>108</v>
      </c>
      <c r="H34" s="68" t="s">
        <v>108</v>
      </c>
      <c r="I34" s="68" t="s">
        <v>109</v>
      </c>
      <c r="J34" s="63">
        <f t="shared" si="2"/>
        <v>3</v>
      </c>
      <c r="K34" s="40"/>
      <c r="L34" s="86"/>
      <c r="M34" s="85">
        <v>2</v>
      </c>
      <c r="N34" s="85">
        <v>1</v>
      </c>
      <c r="O34" s="86"/>
      <c r="P34" s="86"/>
      <c r="Q34" s="107">
        <v>2225.46</v>
      </c>
      <c r="R34" s="42">
        <f t="shared" si="3"/>
        <v>6676.38</v>
      </c>
      <c r="S34" s="42"/>
      <c r="T34" s="42"/>
      <c r="U34" s="43"/>
      <c r="V34" s="43"/>
      <c r="W34" s="44"/>
    </row>
    <row r="35" spans="1:23" s="95" customFormat="1">
      <c r="A35" s="45"/>
      <c r="B35" s="46"/>
      <c r="C35" s="48"/>
      <c r="D35" s="48" t="s">
        <v>92</v>
      </c>
      <c r="E35" s="48"/>
      <c r="F35" s="48"/>
      <c r="G35" s="48"/>
      <c r="H35" s="48"/>
      <c r="I35" s="48"/>
      <c r="J35" s="49"/>
      <c r="K35" s="50"/>
      <c r="L35" s="50"/>
      <c r="M35" s="36"/>
      <c r="N35" s="65"/>
      <c r="O35" s="65"/>
      <c r="P35" s="65"/>
      <c r="Q35" s="51"/>
      <c r="R35" s="52">
        <f>SUM(R30:R34)</f>
        <v>128798.07</v>
      </c>
      <c r="S35" s="52"/>
      <c r="T35" s="52"/>
      <c r="U35" s="53"/>
      <c r="V35" s="53"/>
      <c r="W35" s="54"/>
    </row>
    <row r="36" spans="1:23" s="96" customFormat="1" ht="38.25">
      <c r="A36" s="66">
        <v>21</v>
      </c>
      <c r="B36" s="67">
        <v>3</v>
      </c>
      <c r="C36" s="87" t="s">
        <v>136</v>
      </c>
      <c r="D36" s="68" t="s">
        <v>146</v>
      </c>
      <c r="E36" s="68" t="s">
        <v>147</v>
      </c>
      <c r="F36" s="68" t="s">
        <v>76</v>
      </c>
      <c r="G36" s="68" t="s">
        <v>148</v>
      </c>
      <c r="H36" s="68" t="s">
        <v>148</v>
      </c>
      <c r="I36" s="68" t="s">
        <v>149</v>
      </c>
      <c r="J36" s="63">
        <f t="shared" si="2"/>
        <v>4</v>
      </c>
      <c r="K36" s="69">
        <v>4</v>
      </c>
      <c r="L36" s="69"/>
      <c r="M36" s="70"/>
      <c r="N36" s="71"/>
      <c r="O36" s="71"/>
      <c r="P36" s="71"/>
      <c r="Q36" s="72">
        <v>2517.4899999999998</v>
      </c>
      <c r="R36" s="73">
        <f>Q36*J36</f>
        <v>10069.959999999999</v>
      </c>
      <c r="S36" s="73"/>
      <c r="T36" s="73"/>
      <c r="U36" s="74"/>
      <c r="V36" s="74"/>
      <c r="W36" s="75"/>
    </row>
    <row r="37" spans="1:23" s="96" customFormat="1" ht="38.25">
      <c r="A37" s="66">
        <v>22</v>
      </c>
      <c r="B37" s="67">
        <v>3</v>
      </c>
      <c r="C37" s="87" t="s">
        <v>137</v>
      </c>
      <c r="D37" s="68" t="s">
        <v>150</v>
      </c>
      <c r="E37" s="68" t="s">
        <v>151</v>
      </c>
      <c r="F37" s="68" t="s">
        <v>76</v>
      </c>
      <c r="G37" s="68" t="s">
        <v>148</v>
      </c>
      <c r="H37" s="68" t="s">
        <v>148</v>
      </c>
      <c r="I37" s="68" t="s">
        <v>149</v>
      </c>
      <c r="J37" s="63">
        <f t="shared" si="2"/>
        <v>8</v>
      </c>
      <c r="K37" s="69">
        <v>8</v>
      </c>
      <c r="L37" s="69"/>
      <c r="M37" s="70"/>
      <c r="N37" s="71"/>
      <c r="O37" s="71"/>
      <c r="P37" s="71"/>
      <c r="Q37" s="72">
        <v>4500</v>
      </c>
      <c r="R37" s="73">
        <f t="shared" ref="R37:R45" si="4">Q37*J37</f>
        <v>36000</v>
      </c>
      <c r="S37" s="73"/>
      <c r="T37" s="73"/>
      <c r="U37" s="74"/>
      <c r="V37" s="74"/>
      <c r="W37" s="75"/>
    </row>
    <row r="38" spans="1:23" s="96" customFormat="1" ht="38.25">
      <c r="A38" s="66">
        <v>23</v>
      </c>
      <c r="B38" s="67">
        <v>3</v>
      </c>
      <c r="C38" s="87" t="s">
        <v>138</v>
      </c>
      <c r="D38" s="68" t="s">
        <v>152</v>
      </c>
      <c r="E38" s="68" t="s">
        <v>112</v>
      </c>
      <c r="F38" s="68" t="s">
        <v>76</v>
      </c>
      <c r="G38" s="68" t="s">
        <v>148</v>
      </c>
      <c r="H38" s="68" t="s">
        <v>148</v>
      </c>
      <c r="I38" s="68" t="s">
        <v>149</v>
      </c>
      <c r="J38" s="63">
        <f t="shared" si="2"/>
        <v>4</v>
      </c>
      <c r="K38" s="69"/>
      <c r="L38" s="69"/>
      <c r="M38" s="70">
        <v>4</v>
      </c>
      <c r="N38" s="71"/>
      <c r="O38" s="71"/>
      <c r="P38" s="71"/>
      <c r="Q38" s="72">
        <v>5569.74</v>
      </c>
      <c r="R38" s="73">
        <f t="shared" si="4"/>
        <v>22278.959999999999</v>
      </c>
      <c r="S38" s="73"/>
      <c r="T38" s="73"/>
      <c r="U38" s="74"/>
      <c r="V38" s="74"/>
      <c r="W38" s="75"/>
    </row>
    <row r="39" spans="1:23" s="96" customFormat="1" ht="38.25">
      <c r="A39" s="66">
        <v>24</v>
      </c>
      <c r="B39" s="67">
        <v>3</v>
      </c>
      <c r="C39" s="88" t="s">
        <v>139</v>
      </c>
      <c r="D39" s="68" t="s">
        <v>153</v>
      </c>
      <c r="E39" s="68" t="s">
        <v>90</v>
      </c>
      <c r="F39" s="68" t="s">
        <v>76</v>
      </c>
      <c r="G39" s="68" t="s">
        <v>148</v>
      </c>
      <c r="H39" s="68" t="s">
        <v>148</v>
      </c>
      <c r="I39" s="68" t="s">
        <v>149</v>
      </c>
      <c r="J39" s="63">
        <f t="shared" si="2"/>
        <v>8</v>
      </c>
      <c r="K39" s="69">
        <v>8</v>
      </c>
      <c r="L39" s="69"/>
      <c r="M39" s="70"/>
      <c r="N39" s="71"/>
      <c r="O39" s="71"/>
      <c r="P39" s="71"/>
      <c r="Q39" s="72">
        <v>2883.72</v>
      </c>
      <c r="R39" s="73">
        <f t="shared" si="4"/>
        <v>23069.759999999998</v>
      </c>
      <c r="S39" s="73"/>
      <c r="T39" s="73"/>
      <c r="U39" s="74"/>
      <c r="V39" s="74"/>
      <c r="W39" s="75"/>
    </row>
    <row r="40" spans="1:23" s="96" customFormat="1" ht="38.25">
      <c r="A40" s="66">
        <v>25</v>
      </c>
      <c r="B40" s="67">
        <v>3</v>
      </c>
      <c r="C40" s="87" t="s">
        <v>140</v>
      </c>
      <c r="D40" s="68" t="s">
        <v>154</v>
      </c>
      <c r="E40" s="68" t="s">
        <v>90</v>
      </c>
      <c r="F40" s="68" t="s">
        <v>76</v>
      </c>
      <c r="G40" s="68" t="s">
        <v>148</v>
      </c>
      <c r="H40" s="68" t="s">
        <v>148</v>
      </c>
      <c r="I40" s="68" t="s">
        <v>149</v>
      </c>
      <c r="J40" s="63">
        <f t="shared" si="2"/>
        <v>8</v>
      </c>
      <c r="K40" s="69">
        <v>4</v>
      </c>
      <c r="L40" s="69"/>
      <c r="M40" s="70">
        <v>4</v>
      </c>
      <c r="N40" s="71"/>
      <c r="O40" s="71"/>
      <c r="P40" s="71"/>
      <c r="Q40" s="72">
        <v>2600.61</v>
      </c>
      <c r="R40" s="73">
        <f t="shared" si="4"/>
        <v>20804.88</v>
      </c>
      <c r="S40" s="73"/>
      <c r="T40" s="73"/>
      <c r="U40" s="74"/>
      <c r="V40" s="74"/>
      <c r="W40" s="75"/>
    </row>
    <row r="41" spans="1:23" s="96" customFormat="1" ht="38.25">
      <c r="A41" s="66">
        <v>26</v>
      </c>
      <c r="B41" s="67">
        <v>3</v>
      </c>
      <c r="C41" s="87" t="s">
        <v>141</v>
      </c>
      <c r="D41" s="68" t="s">
        <v>155</v>
      </c>
      <c r="E41" s="68" t="s">
        <v>147</v>
      </c>
      <c r="F41" s="68" t="s">
        <v>76</v>
      </c>
      <c r="G41" s="68" t="s">
        <v>148</v>
      </c>
      <c r="H41" s="68" t="s">
        <v>148</v>
      </c>
      <c r="I41" s="68" t="s">
        <v>149</v>
      </c>
      <c r="J41" s="63">
        <f t="shared" si="2"/>
        <v>2</v>
      </c>
      <c r="K41" s="69">
        <v>2</v>
      </c>
      <c r="L41" s="69"/>
      <c r="M41" s="70"/>
      <c r="N41" s="71"/>
      <c r="O41" s="71"/>
      <c r="P41" s="71"/>
      <c r="Q41" s="72">
        <v>6696.92</v>
      </c>
      <c r="R41" s="73">
        <f t="shared" si="4"/>
        <v>13393.84</v>
      </c>
      <c r="S41" s="73"/>
      <c r="T41" s="73"/>
      <c r="U41" s="74"/>
      <c r="V41" s="74"/>
      <c r="W41" s="75"/>
    </row>
    <row r="42" spans="1:23" s="96" customFormat="1" ht="38.25">
      <c r="A42" s="66">
        <v>27</v>
      </c>
      <c r="B42" s="67">
        <v>3</v>
      </c>
      <c r="C42" s="87" t="s">
        <v>142</v>
      </c>
      <c r="D42" s="68" t="s">
        <v>156</v>
      </c>
      <c r="E42" s="68"/>
      <c r="F42" s="68" t="s">
        <v>76</v>
      </c>
      <c r="G42" s="68" t="s">
        <v>148</v>
      </c>
      <c r="H42" s="68" t="s">
        <v>148</v>
      </c>
      <c r="I42" s="68" t="s">
        <v>149</v>
      </c>
      <c r="J42" s="63">
        <f t="shared" si="2"/>
        <v>8</v>
      </c>
      <c r="K42" s="69">
        <v>4</v>
      </c>
      <c r="L42" s="69"/>
      <c r="M42" s="70">
        <v>4</v>
      </c>
      <c r="N42" s="71"/>
      <c r="O42" s="71"/>
      <c r="P42" s="71"/>
      <c r="Q42" s="72">
        <v>2629.88</v>
      </c>
      <c r="R42" s="73">
        <f t="shared" si="4"/>
        <v>21039.040000000001</v>
      </c>
      <c r="S42" s="73"/>
      <c r="T42" s="73"/>
      <c r="U42" s="74"/>
      <c r="V42" s="74"/>
      <c r="W42" s="75"/>
    </row>
    <row r="43" spans="1:23" s="96" customFormat="1" ht="38.25">
      <c r="A43" s="66">
        <v>28</v>
      </c>
      <c r="B43" s="67">
        <v>3</v>
      </c>
      <c r="C43" s="87" t="s">
        <v>143</v>
      </c>
      <c r="D43" s="68" t="s">
        <v>157</v>
      </c>
      <c r="E43" s="68"/>
      <c r="F43" s="68" t="s">
        <v>76</v>
      </c>
      <c r="G43" s="68" t="s">
        <v>148</v>
      </c>
      <c r="H43" s="68" t="s">
        <v>148</v>
      </c>
      <c r="I43" s="68" t="s">
        <v>149</v>
      </c>
      <c r="J43" s="63">
        <f t="shared" si="2"/>
        <v>4</v>
      </c>
      <c r="K43" s="69"/>
      <c r="L43" s="69"/>
      <c r="M43" s="70">
        <v>4</v>
      </c>
      <c r="N43" s="71"/>
      <c r="O43" s="71"/>
      <c r="P43" s="71"/>
      <c r="Q43" s="72">
        <v>3800</v>
      </c>
      <c r="R43" s="73">
        <f t="shared" si="4"/>
        <v>15200</v>
      </c>
      <c r="S43" s="73"/>
      <c r="T43" s="73"/>
      <c r="U43" s="74"/>
      <c r="V43" s="74"/>
      <c r="W43" s="75"/>
    </row>
    <row r="44" spans="1:23" s="96" customFormat="1" ht="38.25">
      <c r="A44" s="66">
        <v>29</v>
      </c>
      <c r="B44" s="67">
        <v>3</v>
      </c>
      <c r="C44" s="87" t="s">
        <v>144</v>
      </c>
      <c r="D44" s="68" t="s">
        <v>158</v>
      </c>
      <c r="E44" s="68" t="s">
        <v>159</v>
      </c>
      <c r="F44" s="68" t="s">
        <v>76</v>
      </c>
      <c r="G44" s="68" t="s">
        <v>148</v>
      </c>
      <c r="H44" s="68" t="s">
        <v>148</v>
      </c>
      <c r="I44" s="68" t="s">
        <v>149</v>
      </c>
      <c r="J44" s="63">
        <f t="shared" si="2"/>
        <v>6</v>
      </c>
      <c r="K44" s="69"/>
      <c r="L44" s="69"/>
      <c r="M44" s="70">
        <v>6</v>
      </c>
      <c r="N44" s="71"/>
      <c r="O44" s="71"/>
      <c r="P44" s="71"/>
      <c r="Q44" s="72">
        <v>5000</v>
      </c>
      <c r="R44" s="73">
        <f t="shared" si="4"/>
        <v>30000</v>
      </c>
      <c r="S44" s="73"/>
      <c r="T44" s="73"/>
      <c r="U44" s="74"/>
      <c r="V44" s="74"/>
      <c r="W44" s="75"/>
    </row>
    <row r="45" spans="1:23" s="96" customFormat="1" ht="38.25">
      <c r="A45" s="66">
        <v>30</v>
      </c>
      <c r="B45" s="67">
        <v>3</v>
      </c>
      <c r="C45" s="88" t="s">
        <v>145</v>
      </c>
      <c r="D45" s="68" t="s">
        <v>160</v>
      </c>
      <c r="E45" s="68"/>
      <c r="F45" s="68" t="s">
        <v>76</v>
      </c>
      <c r="G45" s="68" t="s">
        <v>148</v>
      </c>
      <c r="H45" s="68" t="s">
        <v>148</v>
      </c>
      <c r="I45" s="68" t="s">
        <v>149</v>
      </c>
      <c r="J45" s="63">
        <f t="shared" si="2"/>
        <v>4</v>
      </c>
      <c r="K45" s="69"/>
      <c r="L45" s="69"/>
      <c r="M45" s="70">
        <v>4</v>
      </c>
      <c r="N45" s="71"/>
      <c r="O45" s="71"/>
      <c r="P45" s="71"/>
      <c r="Q45" s="72">
        <v>4000</v>
      </c>
      <c r="R45" s="73">
        <f t="shared" si="4"/>
        <v>16000</v>
      </c>
      <c r="S45" s="73"/>
      <c r="T45" s="73"/>
      <c r="U45" s="74"/>
      <c r="V45" s="74"/>
      <c r="W45" s="75"/>
    </row>
    <row r="46" spans="1:23" s="96" customFormat="1">
      <c r="A46" s="45"/>
      <c r="B46" s="46"/>
      <c r="C46" s="48"/>
      <c r="D46" s="48" t="s">
        <v>135</v>
      </c>
      <c r="E46" s="48"/>
      <c r="F46" s="48"/>
      <c r="G46" s="48"/>
      <c r="H46" s="48"/>
      <c r="I46" s="48"/>
      <c r="J46" s="49"/>
      <c r="K46" s="50"/>
      <c r="L46" s="50"/>
      <c r="M46" s="36"/>
      <c r="N46" s="65"/>
      <c r="O46" s="65"/>
      <c r="P46" s="65"/>
      <c r="Q46" s="51"/>
      <c r="R46" s="52">
        <f>SUM(R36:R45)</f>
        <v>207856.44</v>
      </c>
      <c r="S46" s="52"/>
      <c r="T46" s="52"/>
      <c r="U46" s="53"/>
      <c r="V46" s="53"/>
      <c r="W46" s="54"/>
    </row>
    <row r="47" spans="1:23" s="96" customFormat="1" ht="25.5">
      <c r="A47" s="66">
        <v>31</v>
      </c>
      <c r="B47" s="67">
        <v>4</v>
      </c>
      <c r="C47" s="68" t="s">
        <v>161</v>
      </c>
      <c r="D47" s="89" t="s">
        <v>172</v>
      </c>
      <c r="E47" s="76" t="s">
        <v>173</v>
      </c>
      <c r="F47" s="77" t="s">
        <v>76</v>
      </c>
      <c r="G47" s="76" t="s">
        <v>174</v>
      </c>
      <c r="H47" s="76" t="s">
        <v>174</v>
      </c>
      <c r="I47" s="76" t="s">
        <v>175</v>
      </c>
      <c r="J47" s="63">
        <f t="shared" si="2"/>
        <v>14</v>
      </c>
      <c r="K47" s="78">
        <v>6</v>
      </c>
      <c r="L47" s="78">
        <v>4</v>
      </c>
      <c r="M47" s="78"/>
      <c r="N47" s="78"/>
      <c r="O47" s="78">
        <v>4</v>
      </c>
      <c r="P47" s="78"/>
      <c r="Q47" s="72">
        <v>4932.2</v>
      </c>
      <c r="R47" s="73">
        <f>Q47*J47</f>
        <v>69050.8</v>
      </c>
      <c r="S47" s="73"/>
      <c r="T47" s="73"/>
      <c r="U47" s="74"/>
      <c r="V47" s="74"/>
      <c r="W47" s="75"/>
    </row>
    <row r="48" spans="1:23" s="96" customFormat="1" ht="25.5">
      <c r="A48" s="66">
        <v>32</v>
      </c>
      <c r="B48" s="67">
        <v>4</v>
      </c>
      <c r="C48" s="68" t="s">
        <v>162</v>
      </c>
      <c r="D48" s="90" t="s">
        <v>176</v>
      </c>
      <c r="E48" s="76" t="s">
        <v>173</v>
      </c>
      <c r="F48" s="77" t="s">
        <v>76</v>
      </c>
      <c r="G48" s="76" t="s">
        <v>174</v>
      </c>
      <c r="H48" s="76" t="s">
        <v>174</v>
      </c>
      <c r="I48" s="76" t="s">
        <v>175</v>
      </c>
      <c r="J48" s="63">
        <f t="shared" si="2"/>
        <v>26</v>
      </c>
      <c r="K48" s="78">
        <v>10</v>
      </c>
      <c r="L48" s="78">
        <v>4</v>
      </c>
      <c r="M48" s="78"/>
      <c r="N48" s="78">
        <v>4</v>
      </c>
      <c r="O48" s="78">
        <v>4</v>
      </c>
      <c r="P48" s="78">
        <v>4</v>
      </c>
      <c r="Q48" s="72">
        <v>5915.25</v>
      </c>
      <c r="R48" s="73">
        <f t="shared" ref="R48:R59" si="5">Q48*J48</f>
        <v>153796.5</v>
      </c>
      <c r="S48" s="73"/>
      <c r="T48" s="73"/>
      <c r="U48" s="74"/>
      <c r="V48" s="74"/>
      <c r="W48" s="75"/>
    </row>
    <row r="49" spans="1:23" s="96" customFormat="1" ht="25.5">
      <c r="A49" s="66">
        <v>33</v>
      </c>
      <c r="B49" s="67">
        <v>4</v>
      </c>
      <c r="C49" s="68" t="s">
        <v>163</v>
      </c>
      <c r="D49" s="91" t="s">
        <v>177</v>
      </c>
      <c r="E49" s="76" t="s">
        <v>173</v>
      </c>
      <c r="F49" s="77" t="s">
        <v>76</v>
      </c>
      <c r="G49" s="76" t="s">
        <v>174</v>
      </c>
      <c r="H49" s="76" t="s">
        <v>174</v>
      </c>
      <c r="I49" s="76" t="s">
        <v>175</v>
      </c>
      <c r="J49" s="63">
        <f t="shared" si="2"/>
        <v>2</v>
      </c>
      <c r="K49" s="78"/>
      <c r="L49" s="78"/>
      <c r="M49" s="78"/>
      <c r="N49" s="78"/>
      <c r="O49" s="78"/>
      <c r="P49" s="78">
        <v>2</v>
      </c>
      <c r="Q49" s="72">
        <v>8872.8799999999992</v>
      </c>
      <c r="R49" s="73">
        <f t="shared" si="5"/>
        <v>17745.759999999998</v>
      </c>
      <c r="S49" s="73"/>
      <c r="T49" s="73"/>
      <c r="U49" s="74"/>
      <c r="V49" s="74"/>
      <c r="W49" s="75"/>
    </row>
    <row r="50" spans="1:23" s="96" customFormat="1" ht="25.5">
      <c r="A50" s="66">
        <v>34</v>
      </c>
      <c r="B50" s="67">
        <v>4</v>
      </c>
      <c r="C50" s="68" t="s">
        <v>87</v>
      </c>
      <c r="D50" s="91" t="s">
        <v>178</v>
      </c>
      <c r="E50" s="76" t="s">
        <v>173</v>
      </c>
      <c r="F50" s="77" t="s">
        <v>76</v>
      </c>
      <c r="G50" s="76" t="s">
        <v>174</v>
      </c>
      <c r="H50" s="76" t="s">
        <v>174</v>
      </c>
      <c r="I50" s="76" t="s">
        <v>175</v>
      </c>
      <c r="J50" s="63">
        <f t="shared" si="2"/>
        <v>4</v>
      </c>
      <c r="K50" s="78"/>
      <c r="L50" s="78"/>
      <c r="M50" s="78">
        <v>4</v>
      </c>
      <c r="N50" s="78"/>
      <c r="O50" s="78"/>
      <c r="P50" s="78"/>
      <c r="Q50" s="72">
        <v>10398.31</v>
      </c>
      <c r="R50" s="73">
        <f t="shared" si="5"/>
        <v>41593.24</v>
      </c>
      <c r="S50" s="73"/>
      <c r="T50" s="73"/>
      <c r="U50" s="74"/>
      <c r="V50" s="74"/>
      <c r="W50" s="75"/>
    </row>
    <row r="51" spans="1:23" s="96" customFormat="1" ht="25.5">
      <c r="A51" s="66">
        <v>35</v>
      </c>
      <c r="B51" s="67">
        <v>4</v>
      </c>
      <c r="C51" s="68" t="s">
        <v>164</v>
      </c>
      <c r="D51" s="92" t="s">
        <v>179</v>
      </c>
      <c r="E51" s="76" t="s">
        <v>173</v>
      </c>
      <c r="F51" s="77" t="s">
        <v>76</v>
      </c>
      <c r="G51" s="76" t="s">
        <v>174</v>
      </c>
      <c r="H51" s="76" t="s">
        <v>174</v>
      </c>
      <c r="I51" s="76" t="s">
        <v>175</v>
      </c>
      <c r="J51" s="63">
        <f t="shared" si="2"/>
        <v>4</v>
      </c>
      <c r="K51" s="78"/>
      <c r="L51" s="78">
        <v>4</v>
      </c>
      <c r="M51" s="78"/>
      <c r="N51" s="78"/>
      <c r="O51" s="78"/>
      <c r="P51" s="78"/>
      <c r="Q51" s="72">
        <v>11161.02</v>
      </c>
      <c r="R51" s="73">
        <f t="shared" si="5"/>
        <v>44644.08</v>
      </c>
      <c r="S51" s="73"/>
      <c r="T51" s="73"/>
      <c r="U51" s="74"/>
      <c r="V51" s="74"/>
      <c r="W51" s="75"/>
    </row>
    <row r="52" spans="1:23" s="96" customFormat="1" ht="25.5">
      <c r="A52" s="66">
        <v>36</v>
      </c>
      <c r="B52" s="67">
        <v>4</v>
      </c>
      <c r="C52" s="68" t="s">
        <v>88</v>
      </c>
      <c r="D52" s="90" t="s">
        <v>91</v>
      </c>
      <c r="E52" s="76" t="s">
        <v>180</v>
      </c>
      <c r="F52" s="77" t="s">
        <v>76</v>
      </c>
      <c r="G52" s="76" t="s">
        <v>174</v>
      </c>
      <c r="H52" s="76" t="s">
        <v>174</v>
      </c>
      <c r="I52" s="76" t="s">
        <v>175</v>
      </c>
      <c r="J52" s="63">
        <f t="shared" si="2"/>
        <v>2</v>
      </c>
      <c r="K52" s="78"/>
      <c r="L52" s="78"/>
      <c r="M52" s="78"/>
      <c r="N52" s="78"/>
      <c r="O52" s="78">
        <v>2</v>
      </c>
      <c r="P52" s="78"/>
      <c r="Q52" s="72">
        <v>11694.92</v>
      </c>
      <c r="R52" s="73">
        <f t="shared" si="5"/>
        <v>23389.84</v>
      </c>
      <c r="S52" s="73"/>
      <c r="T52" s="73"/>
      <c r="U52" s="74"/>
      <c r="V52" s="74"/>
      <c r="W52" s="75"/>
    </row>
    <row r="53" spans="1:23" s="96" customFormat="1" ht="25.5">
      <c r="A53" s="66">
        <v>37</v>
      </c>
      <c r="B53" s="67">
        <v>4</v>
      </c>
      <c r="C53" s="68" t="s">
        <v>165</v>
      </c>
      <c r="D53" s="90" t="s">
        <v>181</v>
      </c>
      <c r="E53" s="76" t="s">
        <v>180</v>
      </c>
      <c r="F53" s="77" t="s">
        <v>76</v>
      </c>
      <c r="G53" s="76" t="s">
        <v>174</v>
      </c>
      <c r="H53" s="76" t="s">
        <v>174</v>
      </c>
      <c r="I53" s="76" t="s">
        <v>175</v>
      </c>
      <c r="J53" s="63">
        <f t="shared" si="2"/>
        <v>4</v>
      </c>
      <c r="K53" s="78"/>
      <c r="L53" s="78">
        <v>2</v>
      </c>
      <c r="M53" s="78"/>
      <c r="N53" s="78">
        <v>2</v>
      </c>
      <c r="O53" s="78"/>
      <c r="P53" s="78"/>
      <c r="Q53" s="72">
        <v>3296.61</v>
      </c>
      <c r="R53" s="73">
        <f t="shared" si="5"/>
        <v>13186.44</v>
      </c>
      <c r="S53" s="73"/>
      <c r="T53" s="73"/>
      <c r="U53" s="74"/>
      <c r="V53" s="74"/>
      <c r="W53" s="75"/>
    </row>
    <row r="54" spans="1:23" s="96" customFormat="1" ht="25.5">
      <c r="A54" s="66">
        <v>38</v>
      </c>
      <c r="B54" s="67">
        <v>4</v>
      </c>
      <c r="C54" s="68" t="s">
        <v>166</v>
      </c>
      <c r="D54" s="90" t="s">
        <v>182</v>
      </c>
      <c r="E54" s="76" t="s">
        <v>180</v>
      </c>
      <c r="F54" s="77" t="s">
        <v>76</v>
      </c>
      <c r="G54" s="76" t="s">
        <v>174</v>
      </c>
      <c r="H54" s="76" t="s">
        <v>174</v>
      </c>
      <c r="I54" s="76" t="s">
        <v>175</v>
      </c>
      <c r="J54" s="63">
        <f t="shared" si="2"/>
        <v>4</v>
      </c>
      <c r="K54" s="78"/>
      <c r="L54" s="78"/>
      <c r="M54" s="78"/>
      <c r="N54" s="78">
        <v>2</v>
      </c>
      <c r="O54" s="78"/>
      <c r="P54" s="78">
        <v>2</v>
      </c>
      <c r="Q54" s="72">
        <v>9745.76</v>
      </c>
      <c r="R54" s="73">
        <f t="shared" si="5"/>
        <v>38983.040000000001</v>
      </c>
      <c r="S54" s="73"/>
      <c r="T54" s="73"/>
      <c r="U54" s="74"/>
      <c r="V54" s="74"/>
      <c r="W54" s="75"/>
    </row>
    <row r="55" spans="1:23" s="96" customFormat="1" ht="25.5">
      <c r="A55" s="66">
        <v>39</v>
      </c>
      <c r="B55" s="67">
        <v>4</v>
      </c>
      <c r="C55" s="68" t="s">
        <v>167</v>
      </c>
      <c r="D55" s="90" t="s">
        <v>183</v>
      </c>
      <c r="E55" s="76" t="s">
        <v>184</v>
      </c>
      <c r="F55" s="77" t="s">
        <v>76</v>
      </c>
      <c r="G55" s="76" t="s">
        <v>174</v>
      </c>
      <c r="H55" s="76" t="s">
        <v>174</v>
      </c>
      <c r="I55" s="76" t="s">
        <v>175</v>
      </c>
      <c r="J55" s="63">
        <f t="shared" si="2"/>
        <v>4</v>
      </c>
      <c r="K55" s="78"/>
      <c r="L55" s="78"/>
      <c r="M55" s="78">
        <v>4</v>
      </c>
      <c r="N55" s="78"/>
      <c r="O55" s="78"/>
      <c r="P55" s="78"/>
      <c r="Q55" s="72">
        <v>22881.360000000001</v>
      </c>
      <c r="R55" s="73">
        <f t="shared" si="5"/>
        <v>91525.440000000002</v>
      </c>
      <c r="S55" s="73"/>
      <c r="T55" s="73"/>
      <c r="U55" s="74"/>
      <c r="V55" s="74"/>
      <c r="W55" s="75"/>
    </row>
    <row r="56" spans="1:23" s="96" customFormat="1" ht="25.5">
      <c r="A56" s="66">
        <v>40</v>
      </c>
      <c r="B56" s="67">
        <v>4</v>
      </c>
      <c r="C56" s="68" t="s">
        <v>168</v>
      </c>
      <c r="D56" s="93" t="s">
        <v>185</v>
      </c>
      <c r="E56" s="76" t="s">
        <v>180</v>
      </c>
      <c r="F56" s="77" t="s">
        <v>76</v>
      </c>
      <c r="G56" s="76" t="s">
        <v>174</v>
      </c>
      <c r="H56" s="76" t="s">
        <v>174</v>
      </c>
      <c r="I56" s="76" t="s">
        <v>175</v>
      </c>
      <c r="J56" s="63">
        <f t="shared" si="2"/>
        <v>4</v>
      </c>
      <c r="K56" s="78"/>
      <c r="L56" s="78"/>
      <c r="M56" s="78"/>
      <c r="N56" s="78">
        <v>2</v>
      </c>
      <c r="O56" s="78">
        <v>2</v>
      </c>
      <c r="P56" s="78"/>
      <c r="Q56" s="72">
        <v>22372.880000000001</v>
      </c>
      <c r="R56" s="73">
        <f t="shared" si="5"/>
        <v>89491.520000000004</v>
      </c>
      <c r="S56" s="73"/>
      <c r="T56" s="73"/>
      <c r="U56" s="74"/>
      <c r="V56" s="74"/>
      <c r="W56" s="75"/>
    </row>
    <row r="57" spans="1:23" s="96" customFormat="1" ht="25.5">
      <c r="A57" s="66">
        <v>41</v>
      </c>
      <c r="B57" s="67">
        <v>4</v>
      </c>
      <c r="C57" s="68" t="s">
        <v>169</v>
      </c>
      <c r="D57" s="90" t="s">
        <v>186</v>
      </c>
      <c r="E57" s="76" t="s">
        <v>187</v>
      </c>
      <c r="F57" s="77" t="s">
        <v>76</v>
      </c>
      <c r="G57" s="76" t="s">
        <v>174</v>
      </c>
      <c r="H57" s="76" t="s">
        <v>174</v>
      </c>
      <c r="I57" s="76" t="s">
        <v>175</v>
      </c>
      <c r="J57" s="63">
        <f t="shared" si="2"/>
        <v>8</v>
      </c>
      <c r="K57" s="78">
        <v>4</v>
      </c>
      <c r="L57" s="78"/>
      <c r="M57" s="78"/>
      <c r="N57" s="78"/>
      <c r="O57" s="78">
        <v>4</v>
      </c>
      <c r="P57" s="78"/>
      <c r="Q57" s="72">
        <v>3305.09</v>
      </c>
      <c r="R57" s="73">
        <f t="shared" si="5"/>
        <v>26440.720000000001</v>
      </c>
      <c r="S57" s="73"/>
      <c r="T57" s="73"/>
      <c r="U57" s="74"/>
      <c r="V57" s="74"/>
      <c r="W57" s="75"/>
    </row>
    <row r="58" spans="1:23" s="96" customFormat="1" ht="25.5">
      <c r="A58" s="66">
        <v>42</v>
      </c>
      <c r="B58" s="67">
        <v>4</v>
      </c>
      <c r="C58" s="68" t="s">
        <v>170</v>
      </c>
      <c r="D58" s="90" t="s">
        <v>188</v>
      </c>
      <c r="E58" s="76" t="s">
        <v>189</v>
      </c>
      <c r="F58" s="77" t="s">
        <v>76</v>
      </c>
      <c r="G58" s="76" t="s">
        <v>174</v>
      </c>
      <c r="H58" s="76" t="s">
        <v>174</v>
      </c>
      <c r="I58" s="76" t="s">
        <v>175</v>
      </c>
      <c r="J58" s="63">
        <f t="shared" si="2"/>
        <v>2</v>
      </c>
      <c r="K58" s="78"/>
      <c r="L58" s="78"/>
      <c r="M58" s="78"/>
      <c r="N58" s="78"/>
      <c r="O58" s="78"/>
      <c r="P58" s="78">
        <v>2</v>
      </c>
      <c r="Q58" s="72">
        <v>2542.37</v>
      </c>
      <c r="R58" s="73">
        <f t="shared" si="5"/>
        <v>5084.74</v>
      </c>
      <c r="S58" s="73"/>
      <c r="T58" s="73"/>
      <c r="U58" s="74"/>
      <c r="V58" s="74"/>
      <c r="W58" s="75"/>
    </row>
    <row r="59" spans="1:23" s="96" customFormat="1" ht="25.5">
      <c r="A59" s="66">
        <v>43</v>
      </c>
      <c r="B59" s="67">
        <v>4</v>
      </c>
      <c r="C59" s="68" t="s">
        <v>171</v>
      </c>
      <c r="D59" s="90" t="s">
        <v>190</v>
      </c>
      <c r="E59" s="76" t="s">
        <v>180</v>
      </c>
      <c r="F59" s="77" t="s">
        <v>76</v>
      </c>
      <c r="G59" s="76" t="s">
        <v>174</v>
      </c>
      <c r="H59" s="76" t="s">
        <v>174</v>
      </c>
      <c r="I59" s="76" t="s">
        <v>175</v>
      </c>
      <c r="J59" s="63">
        <f t="shared" si="2"/>
        <v>2</v>
      </c>
      <c r="K59" s="78"/>
      <c r="L59" s="78"/>
      <c r="M59" s="78"/>
      <c r="N59" s="78"/>
      <c r="O59" s="78"/>
      <c r="P59" s="78">
        <v>2</v>
      </c>
      <c r="Q59" s="72">
        <v>10237.290000000001</v>
      </c>
      <c r="R59" s="73">
        <f t="shared" si="5"/>
        <v>20474.580000000002</v>
      </c>
      <c r="S59" s="73"/>
      <c r="T59" s="73"/>
      <c r="U59" s="74"/>
      <c r="V59" s="74"/>
      <c r="W59" s="75"/>
    </row>
    <row r="60" spans="1:23" s="96" customFormat="1">
      <c r="A60" s="45"/>
      <c r="B60" s="46"/>
      <c r="C60" s="48"/>
      <c r="D60" s="48" t="s">
        <v>192</v>
      </c>
      <c r="E60" s="79"/>
      <c r="F60" s="80"/>
      <c r="G60" s="79"/>
      <c r="H60" s="79"/>
      <c r="I60" s="79"/>
      <c r="J60" s="49"/>
      <c r="K60" s="81"/>
      <c r="L60" s="81"/>
      <c r="M60" s="81"/>
      <c r="N60" s="81"/>
      <c r="O60" s="81"/>
      <c r="P60" s="81"/>
      <c r="Q60" s="51"/>
      <c r="R60" s="52">
        <f>SUM(R47:R59)</f>
        <v>635406.69999999995</v>
      </c>
      <c r="S60" s="52"/>
      <c r="T60" s="52"/>
      <c r="U60" s="53"/>
      <c r="V60" s="53"/>
      <c r="W60" s="54"/>
    </row>
    <row r="61" spans="1:23" s="96" customFormat="1" ht="25.5">
      <c r="A61" s="66">
        <v>44</v>
      </c>
      <c r="B61" s="67">
        <v>5</v>
      </c>
      <c r="C61" s="78" t="s">
        <v>83</v>
      </c>
      <c r="D61" s="93" t="s">
        <v>78</v>
      </c>
      <c r="E61" s="76" t="s">
        <v>191</v>
      </c>
      <c r="F61" s="77" t="s">
        <v>76</v>
      </c>
      <c r="G61" s="76" t="s">
        <v>174</v>
      </c>
      <c r="H61" s="76" t="s">
        <v>174</v>
      </c>
      <c r="I61" s="76" t="s">
        <v>175</v>
      </c>
      <c r="J61" s="63">
        <f t="shared" si="2"/>
        <v>2</v>
      </c>
      <c r="K61" s="82"/>
      <c r="L61" s="82">
        <v>1</v>
      </c>
      <c r="M61" s="82"/>
      <c r="N61" s="82"/>
      <c r="O61" s="82">
        <v>1</v>
      </c>
      <c r="P61" s="82"/>
      <c r="Q61" s="72">
        <v>3711.86</v>
      </c>
      <c r="R61" s="73">
        <f t="shared" ref="R61:R64" si="6">Q61*J61</f>
        <v>7423.72</v>
      </c>
      <c r="S61" s="73"/>
      <c r="T61" s="73"/>
      <c r="U61" s="74"/>
      <c r="V61" s="74"/>
      <c r="W61" s="75"/>
    </row>
    <row r="62" spans="1:23" s="96" customFormat="1" ht="25.5">
      <c r="A62" s="66">
        <v>45</v>
      </c>
      <c r="B62" s="67">
        <v>5</v>
      </c>
      <c r="C62" s="78" t="s">
        <v>84</v>
      </c>
      <c r="D62" s="90" t="s">
        <v>79</v>
      </c>
      <c r="E62" s="76" t="s">
        <v>191</v>
      </c>
      <c r="F62" s="77" t="s">
        <v>76</v>
      </c>
      <c r="G62" s="76" t="s">
        <v>174</v>
      </c>
      <c r="H62" s="76" t="s">
        <v>174</v>
      </c>
      <c r="I62" s="76" t="s">
        <v>175</v>
      </c>
      <c r="J62" s="63">
        <f t="shared" si="2"/>
        <v>6</v>
      </c>
      <c r="K62" s="82">
        <v>2</v>
      </c>
      <c r="L62" s="82">
        <v>2</v>
      </c>
      <c r="M62" s="82"/>
      <c r="N62" s="82">
        <v>2</v>
      </c>
      <c r="O62" s="82"/>
      <c r="P62" s="82"/>
      <c r="Q62" s="72">
        <v>6864.41</v>
      </c>
      <c r="R62" s="73">
        <f t="shared" si="6"/>
        <v>41186.46</v>
      </c>
      <c r="S62" s="73"/>
      <c r="T62" s="73"/>
      <c r="U62" s="74"/>
      <c r="V62" s="74"/>
      <c r="W62" s="75"/>
    </row>
    <row r="63" spans="1:23" s="96" customFormat="1" ht="25.5">
      <c r="A63" s="66">
        <v>46</v>
      </c>
      <c r="B63" s="67">
        <v>5</v>
      </c>
      <c r="C63" s="78" t="s">
        <v>133</v>
      </c>
      <c r="D63" s="90" t="s">
        <v>134</v>
      </c>
      <c r="E63" s="76" t="s">
        <v>191</v>
      </c>
      <c r="F63" s="77" t="s">
        <v>76</v>
      </c>
      <c r="G63" s="76" t="s">
        <v>174</v>
      </c>
      <c r="H63" s="76" t="s">
        <v>174</v>
      </c>
      <c r="I63" s="76" t="s">
        <v>175</v>
      </c>
      <c r="J63" s="63">
        <f t="shared" si="2"/>
        <v>4</v>
      </c>
      <c r="K63" s="82"/>
      <c r="L63" s="82">
        <v>2</v>
      </c>
      <c r="M63" s="82"/>
      <c r="N63" s="82"/>
      <c r="O63" s="82"/>
      <c r="P63" s="82">
        <v>2</v>
      </c>
      <c r="Q63" s="72">
        <v>5491.53</v>
      </c>
      <c r="R63" s="73">
        <f t="shared" si="6"/>
        <v>21966.12</v>
      </c>
      <c r="S63" s="73"/>
      <c r="T63" s="73"/>
      <c r="U63" s="74"/>
      <c r="V63" s="74"/>
      <c r="W63" s="75"/>
    </row>
    <row r="64" spans="1:23" s="96" customFormat="1" ht="25.5">
      <c r="A64" s="66">
        <v>47</v>
      </c>
      <c r="B64" s="67">
        <v>5</v>
      </c>
      <c r="C64" s="78" t="s">
        <v>82</v>
      </c>
      <c r="D64" s="90" t="s">
        <v>85</v>
      </c>
      <c r="E64" s="76" t="s">
        <v>191</v>
      </c>
      <c r="F64" s="77" t="s">
        <v>76</v>
      </c>
      <c r="G64" s="76" t="s">
        <v>174</v>
      </c>
      <c r="H64" s="76" t="s">
        <v>174</v>
      </c>
      <c r="I64" s="76" t="s">
        <v>175</v>
      </c>
      <c r="J64" s="63">
        <f t="shared" si="2"/>
        <v>15</v>
      </c>
      <c r="K64" s="82">
        <v>2</v>
      </c>
      <c r="L64" s="82"/>
      <c r="M64" s="82"/>
      <c r="N64" s="82">
        <v>5</v>
      </c>
      <c r="O64" s="82">
        <v>3</v>
      </c>
      <c r="P64" s="82">
        <v>5</v>
      </c>
      <c r="Q64" s="72">
        <v>6771.19</v>
      </c>
      <c r="R64" s="73">
        <f t="shared" si="6"/>
        <v>101567.84999999999</v>
      </c>
      <c r="S64" s="73"/>
      <c r="T64" s="73"/>
      <c r="U64" s="74"/>
      <c r="V64" s="74"/>
      <c r="W64" s="75"/>
    </row>
    <row r="65" spans="1:23" s="96" customFormat="1">
      <c r="A65" s="45"/>
      <c r="B65" s="46"/>
      <c r="C65" s="48"/>
      <c r="D65" s="48" t="s">
        <v>193</v>
      </c>
      <c r="E65" s="79"/>
      <c r="F65" s="80"/>
      <c r="G65" s="79"/>
      <c r="H65" s="79"/>
      <c r="I65" s="79"/>
      <c r="J65" s="49"/>
      <c r="K65" s="81"/>
      <c r="L65" s="81"/>
      <c r="M65" s="81"/>
      <c r="N65" s="81"/>
      <c r="O65" s="81"/>
      <c r="P65" s="81"/>
      <c r="Q65" s="51"/>
      <c r="R65" s="52">
        <f>SUM(R61:R64)</f>
        <v>172144.15</v>
      </c>
      <c r="S65" s="52"/>
      <c r="T65" s="52"/>
      <c r="U65" s="53"/>
      <c r="V65" s="53"/>
      <c r="W65" s="54"/>
    </row>
    <row r="66" spans="1:23" s="97" customFormat="1" ht="42.75" customHeight="1">
      <c r="A66" s="137" t="s">
        <v>67</v>
      </c>
      <c r="B66" s="137"/>
      <c r="C66" s="137"/>
      <c r="D66" s="137"/>
      <c r="E66" s="137"/>
      <c r="F66" s="33"/>
      <c r="G66" s="33"/>
      <c r="H66" s="33"/>
      <c r="I66" s="33"/>
      <c r="J66" s="108"/>
      <c r="K66" s="33"/>
      <c r="L66" s="33"/>
      <c r="M66" s="33"/>
      <c r="N66" s="33"/>
      <c r="O66" s="33"/>
      <c r="P66" s="33"/>
      <c r="Q66" s="33"/>
      <c r="R66" s="109">
        <f>R29+R35+R46+R60+R65</f>
        <v>1684838.7399999998</v>
      </c>
      <c r="S66" s="110"/>
      <c r="T66" s="109"/>
      <c r="U66" s="111"/>
      <c r="V66" s="112"/>
      <c r="W66" s="113"/>
    </row>
    <row r="67" spans="1:23" s="13" customFormat="1" ht="13.5" customHeight="1">
      <c r="A67" s="11"/>
      <c r="B67" s="135"/>
      <c r="C67" s="135"/>
      <c r="D67" s="135"/>
      <c r="E67" s="135"/>
      <c r="F67" s="135"/>
      <c r="G67" s="57"/>
      <c r="H67" s="57"/>
      <c r="I67" s="12"/>
      <c r="J67" s="58"/>
      <c r="K67" s="12"/>
      <c r="L67" s="12"/>
      <c r="M67" s="12"/>
      <c r="N67" s="12"/>
      <c r="O67" s="12"/>
      <c r="P67" s="12"/>
      <c r="Q67" s="12"/>
      <c r="R67" s="12"/>
      <c r="S67" s="12"/>
      <c r="T67" s="12"/>
      <c r="U67" s="12"/>
      <c r="V67" s="12"/>
      <c r="W67" s="12"/>
    </row>
    <row r="68" spans="1:23" s="13" customFormat="1" ht="13.5" customHeight="1">
      <c r="A68" s="11"/>
      <c r="B68" s="135"/>
      <c r="C68" s="135"/>
      <c r="D68" s="135"/>
      <c r="E68" s="135"/>
      <c r="F68" s="135"/>
      <c r="G68" s="57"/>
      <c r="H68" s="57"/>
      <c r="I68" s="12"/>
      <c r="J68" s="58"/>
      <c r="K68" s="12"/>
      <c r="L68" s="12"/>
      <c r="M68" s="12"/>
      <c r="N68" s="12"/>
      <c r="O68" s="12"/>
      <c r="P68" s="12"/>
      <c r="Q68" s="12"/>
      <c r="R68" s="12"/>
      <c r="S68" s="12"/>
      <c r="T68" s="12"/>
      <c r="U68" s="12"/>
      <c r="V68" s="12"/>
      <c r="W68" s="12"/>
    </row>
    <row r="69" spans="1:23" s="13" customFormat="1" ht="13.5" customHeight="1">
      <c r="A69" s="11"/>
      <c r="B69" s="135"/>
      <c r="C69" s="135"/>
      <c r="D69" s="135"/>
      <c r="E69" s="135"/>
      <c r="F69" s="135"/>
      <c r="G69" s="57"/>
      <c r="H69" s="57"/>
      <c r="I69" s="12"/>
      <c r="J69" s="58"/>
      <c r="K69" s="12"/>
      <c r="L69" s="12"/>
      <c r="M69" s="12"/>
      <c r="N69" s="12"/>
      <c r="O69" s="12"/>
      <c r="P69" s="12"/>
      <c r="Q69" s="12"/>
      <c r="R69" s="12"/>
      <c r="S69" s="12"/>
      <c r="T69" s="12"/>
      <c r="U69" s="12"/>
      <c r="V69" s="12"/>
      <c r="W69" s="12"/>
    </row>
    <row r="71" spans="1:23" s="16" customFormat="1">
      <c r="A71" s="14" t="s">
        <v>17</v>
      </c>
      <c r="B71" s="29"/>
      <c r="C71" s="15"/>
      <c r="D71" s="15"/>
      <c r="F71" s="17"/>
      <c r="G71" s="15"/>
      <c r="H71" s="15"/>
      <c r="I71" s="18"/>
      <c r="J71" s="17"/>
      <c r="K71" s="15"/>
      <c r="L71" s="15"/>
      <c r="M71" s="15"/>
      <c r="N71" s="15"/>
      <c r="O71" s="15"/>
      <c r="P71" s="15"/>
      <c r="Q71" s="19"/>
      <c r="R71" s="19"/>
      <c r="S71" s="19"/>
      <c r="T71" s="19"/>
      <c r="U71" s="19"/>
      <c r="V71" s="19"/>
      <c r="W71" s="15"/>
    </row>
    <row r="72" spans="1:23" s="20" customFormat="1" ht="30" customHeight="1">
      <c r="A72" s="126" t="s">
        <v>18</v>
      </c>
      <c r="B72" s="126"/>
      <c r="C72" s="126"/>
      <c r="D72" s="126"/>
      <c r="E72" s="129" t="s">
        <v>19</v>
      </c>
      <c r="F72" s="129"/>
      <c r="G72" s="129"/>
      <c r="H72" s="129"/>
      <c r="I72" s="129"/>
      <c r="J72" s="129"/>
      <c r="K72" s="129"/>
      <c r="L72" s="129"/>
      <c r="M72" s="129"/>
      <c r="N72" s="129"/>
      <c r="O72" s="129"/>
      <c r="P72" s="130"/>
      <c r="Q72" s="129"/>
      <c r="R72" s="129"/>
      <c r="S72" s="129"/>
      <c r="T72" s="129"/>
      <c r="U72" s="129"/>
      <c r="V72" s="129"/>
      <c r="W72" s="129"/>
    </row>
    <row r="73" spans="1:23" s="20" customFormat="1" ht="30" customHeight="1">
      <c r="A73" s="126" t="s">
        <v>20</v>
      </c>
      <c r="B73" s="126"/>
      <c r="C73" s="126"/>
      <c r="D73" s="126"/>
      <c r="E73" s="129" t="s">
        <v>21</v>
      </c>
      <c r="F73" s="129"/>
      <c r="G73" s="129"/>
      <c r="H73" s="129"/>
      <c r="I73" s="129"/>
      <c r="J73" s="129"/>
      <c r="K73" s="129"/>
      <c r="L73" s="129"/>
      <c r="M73" s="129"/>
      <c r="N73" s="129"/>
      <c r="O73" s="129"/>
      <c r="P73" s="130"/>
      <c r="Q73" s="129"/>
      <c r="R73" s="129"/>
      <c r="S73" s="129"/>
      <c r="T73" s="129"/>
      <c r="U73" s="129"/>
      <c r="V73" s="129"/>
      <c r="W73" s="129"/>
    </row>
    <row r="74" spans="1:23" s="20" customFormat="1" ht="30" customHeight="1">
      <c r="A74" s="126" t="s">
        <v>22</v>
      </c>
      <c r="B74" s="126"/>
      <c r="C74" s="126"/>
      <c r="D74" s="126"/>
      <c r="E74" s="129" t="s">
        <v>23</v>
      </c>
      <c r="F74" s="129"/>
      <c r="G74" s="129"/>
      <c r="H74" s="129"/>
      <c r="I74" s="129"/>
      <c r="J74" s="129"/>
      <c r="K74" s="129"/>
      <c r="L74" s="129"/>
      <c r="M74" s="129"/>
      <c r="N74" s="129"/>
      <c r="O74" s="129"/>
      <c r="P74" s="130"/>
      <c r="Q74" s="129"/>
      <c r="R74" s="129"/>
      <c r="S74" s="129"/>
      <c r="T74" s="129"/>
      <c r="U74" s="129"/>
      <c r="V74" s="129"/>
      <c r="W74" s="129"/>
    </row>
    <row r="75" spans="1:23" s="20" customFormat="1" ht="30" customHeight="1">
      <c r="A75" s="126" t="s">
        <v>24</v>
      </c>
      <c r="B75" s="126"/>
      <c r="C75" s="126"/>
      <c r="D75" s="126"/>
      <c r="E75" s="129" t="s">
        <v>25</v>
      </c>
      <c r="F75" s="129"/>
      <c r="G75" s="129"/>
      <c r="H75" s="129"/>
      <c r="I75" s="129"/>
      <c r="J75" s="129"/>
      <c r="K75" s="129"/>
      <c r="L75" s="129"/>
      <c r="M75" s="129"/>
      <c r="N75" s="129"/>
      <c r="O75" s="129"/>
      <c r="P75" s="130"/>
      <c r="Q75" s="129"/>
      <c r="R75" s="129"/>
      <c r="S75" s="129"/>
      <c r="T75" s="129"/>
      <c r="U75" s="129"/>
      <c r="V75" s="129"/>
      <c r="W75" s="129"/>
    </row>
    <row r="76" spans="1:23" s="20" customFormat="1" ht="29.25" customHeight="1">
      <c r="A76" s="126" t="s">
        <v>26</v>
      </c>
      <c r="B76" s="126"/>
      <c r="C76" s="126"/>
      <c r="D76" s="126"/>
      <c r="E76" s="129" t="s">
        <v>27</v>
      </c>
      <c r="F76" s="129"/>
      <c r="G76" s="129"/>
      <c r="H76" s="129"/>
      <c r="I76" s="129"/>
      <c r="J76" s="129"/>
      <c r="K76" s="129"/>
      <c r="L76" s="129"/>
      <c r="M76" s="129"/>
      <c r="N76" s="129"/>
      <c r="O76" s="129"/>
      <c r="P76" s="130"/>
      <c r="Q76" s="129"/>
      <c r="R76" s="129"/>
      <c r="S76" s="129"/>
      <c r="T76" s="129"/>
      <c r="U76" s="129"/>
      <c r="V76" s="129"/>
      <c r="W76" s="129"/>
    </row>
    <row r="77" spans="1:23" s="16" customFormat="1">
      <c r="A77" s="14"/>
      <c r="B77" s="29"/>
      <c r="C77" s="15"/>
      <c r="E77" s="15"/>
      <c r="G77" s="17"/>
      <c r="H77" s="15"/>
      <c r="I77" s="15"/>
      <c r="J77" s="59"/>
      <c r="K77" s="15"/>
      <c r="L77" s="15"/>
      <c r="M77" s="15"/>
      <c r="N77" s="15"/>
      <c r="O77" s="15"/>
      <c r="P77" s="15"/>
      <c r="Q77" s="15"/>
      <c r="R77" s="15"/>
      <c r="S77" s="15"/>
      <c r="T77" s="15"/>
      <c r="U77" s="15"/>
      <c r="V77" s="15"/>
      <c r="W77" s="19"/>
    </row>
    <row r="78" spans="1:23" s="16" customFormat="1">
      <c r="A78" s="14" t="s">
        <v>28</v>
      </c>
      <c r="B78" s="29"/>
      <c r="C78" s="15"/>
      <c r="E78" s="15"/>
      <c r="G78" s="17"/>
      <c r="H78" s="15"/>
      <c r="I78" s="15"/>
      <c r="J78" s="59"/>
      <c r="K78" s="15"/>
      <c r="L78" s="15"/>
      <c r="M78" s="15"/>
      <c r="N78" s="15"/>
      <c r="O78" s="15"/>
      <c r="P78" s="15"/>
      <c r="Q78" s="15"/>
      <c r="R78" s="15"/>
      <c r="S78" s="15"/>
      <c r="T78" s="15"/>
      <c r="U78" s="15"/>
      <c r="V78" s="15"/>
      <c r="W78" s="19"/>
    </row>
    <row r="79" spans="1:23" s="20" customFormat="1" ht="48" customHeight="1">
      <c r="A79" s="126" t="s">
        <v>29</v>
      </c>
      <c r="B79" s="126"/>
      <c r="C79" s="126"/>
      <c r="D79" s="126"/>
      <c r="E79" s="129" t="s">
        <v>30</v>
      </c>
      <c r="F79" s="129"/>
      <c r="G79" s="129"/>
      <c r="H79" s="129"/>
      <c r="I79" s="129"/>
      <c r="J79" s="129"/>
      <c r="K79" s="129"/>
      <c r="L79" s="129"/>
      <c r="M79" s="129"/>
      <c r="N79" s="129"/>
      <c r="O79" s="129"/>
      <c r="P79" s="130"/>
      <c r="Q79" s="129"/>
      <c r="R79" s="129"/>
      <c r="S79" s="129"/>
      <c r="T79" s="129"/>
      <c r="U79" s="129"/>
      <c r="V79" s="129"/>
      <c r="W79" s="129"/>
    </row>
    <row r="80" spans="1:23" s="20" customFormat="1" ht="20.25" customHeight="1">
      <c r="A80" s="126" t="s">
        <v>31</v>
      </c>
      <c r="B80" s="126"/>
      <c r="C80" s="126"/>
      <c r="D80" s="126"/>
      <c r="E80" s="129" t="s">
        <v>32</v>
      </c>
      <c r="F80" s="129"/>
      <c r="G80" s="129"/>
      <c r="H80" s="129"/>
      <c r="I80" s="129"/>
      <c r="J80" s="129"/>
      <c r="K80" s="129"/>
      <c r="L80" s="129"/>
      <c r="M80" s="129"/>
      <c r="N80" s="129"/>
      <c r="O80" s="129"/>
      <c r="P80" s="130"/>
      <c r="Q80" s="129"/>
      <c r="R80" s="129"/>
      <c r="S80" s="129"/>
      <c r="T80" s="129"/>
      <c r="U80" s="129"/>
      <c r="V80" s="129"/>
      <c r="W80" s="129"/>
    </row>
    <row r="81" spans="1:173" s="20" customFormat="1" ht="29.25" customHeight="1">
      <c r="A81" s="126" t="s">
        <v>33</v>
      </c>
      <c r="B81" s="126"/>
      <c r="C81" s="126"/>
      <c r="D81" s="126"/>
      <c r="E81" s="129" t="s">
        <v>34</v>
      </c>
      <c r="F81" s="129"/>
      <c r="G81" s="129"/>
      <c r="H81" s="129"/>
      <c r="I81" s="129"/>
      <c r="J81" s="129"/>
      <c r="K81" s="129"/>
      <c r="L81" s="129"/>
      <c r="M81" s="129"/>
      <c r="N81" s="129"/>
      <c r="O81" s="129"/>
      <c r="P81" s="130"/>
      <c r="Q81" s="129"/>
      <c r="R81" s="129"/>
      <c r="S81" s="129"/>
      <c r="T81" s="129"/>
      <c r="U81" s="129"/>
      <c r="V81" s="129"/>
      <c r="W81" s="129"/>
    </row>
    <row r="82" spans="1:173" s="20" customFormat="1" ht="30.75" customHeight="1">
      <c r="A82" s="126" t="s">
        <v>35</v>
      </c>
      <c r="B82" s="126"/>
      <c r="C82" s="126"/>
      <c r="D82" s="126"/>
      <c r="E82" s="129" t="s">
        <v>36</v>
      </c>
      <c r="F82" s="129"/>
      <c r="G82" s="129"/>
      <c r="H82" s="129"/>
      <c r="I82" s="129"/>
      <c r="J82" s="129"/>
      <c r="K82" s="129"/>
      <c r="L82" s="129"/>
      <c r="M82" s="129"/>
      <c r="N82" s="129"/>
      <c r="O82" s="129"/>
      <c r="P82" s="130"/>
      <c r="Q82" s="129"/>
      <c r="R82" s="129"/>
      <c r="S82" s="129"/>
      <c r="T82" s="129"/>
      <c r="U82" s="129"/>
      <c r="V82" s="129"/>
      <c r="W82" s="129"/>
    </row>
    <row r="83" spans="1:173" s="20" customFormat="1" ht="79.5" customHeight="1">
      <c r="A83" s="126" t="s">
        <v>37</v>
      </c>
      <c r="B83" s="126"/>
      <c r="C83" s="126"/>
      <c r="D83" s="126"/>
      <c r="E83" s="131" t="s">
        <v>70</v>
      </c>
      <c r="F83" s="131"/>
      <c r="G83" s="131"/>
      <c r="H83" s="131"/>
      <c r="I83" s="131"/>
      <c r="J83" s="131"/>
      <c r="K83" s="131"/>
      <c r="L83" s="131"/>
      <c r="M83" s="131"/>
      <c r="N83" s="131"/>
      <c r="O83" s="131"/>
      <c r="P83" s="132"/>
      <c r="Q83" s="131"/>
      <c r="R83" s="131"/>
      <c r="S83" s="131"/>
      <c r="T83" s="131"/>
      <c r="U83" s="131"/>
      <c r="V83" s="131"/>
      <c r="W83" s="131"/>
    </row>
    <row r="84" spans="1:173" s="20" customFormat="1" ht="21.75" customHeight="1">
      <c r="A84" s="126" t="s">
        <v>38</v>
      </c>
      <c r="B84" s="126"/>
      <c r="C84" s="126"/>
      <c r="D84" s="126"/>
      <c r="E84" s="129" t="s">
        <v>39</v>
      </c>
      <c r="F84" s="129"/>
      <c r="G84" s="129"/>
      <c r="H84" s="129"/>
      <c r="I84" s="129"/>
      <c r="J84" s="129"/>
      <c r="K84" s="129"/>
      <c r="L84" s="129"/>
      <c r="M84" s="129"/>
      <c r="N84" s="129"/>
      <c r="O84" s="129"/>
      <c r="P84" s="130"/>
      <c r="Q84" s="129"/>
      <c r="R84" s="129"/>
      <c r="S84" s="129"/>
      <c r="T84" s="129"/>
      <c r="U84" s="129"/>
      <c r="V84" s="129"/>
      <c r="W84" s="129"/>
    </row>
    <row r="85" spans="1:173" s="21" customFormat="1" ht="34.5" customHeight="1">
      <c r="A85" s="126" t="s">
        <v>40</v>
      </c>
      <c r="B85" s="126"/>
      <c r="C85" s="126"/>
      <c r="D85" s="126"/>
      <c r="E85" s="129" t="s">
        <v>41</v>
      </c>
      <c r="F85" s="129"/>
      <c r="G85" s="129"/>
      <c r="H85" s="129"/>
      <c r="I85" s="129"/>
      <c r="J85" s="129"/>
      <c r="K85" s="129"/>
      <c r="L85" s="129"/>
      <c r="M85" s="129"/>
      <c r="N85" s="129"/>
      <c r="O85" s="129"/>
      <c r="P85" s="130"/>
      <c r="Q85" s="129"/>
      <c r="R85" s="129"/>
      <c r="S85" s="129"/>
      <c r="T85" s="129"/>
      <c r="U85" s="129"/>
      <c r="V85" s="129"/>
      <c r="W85" s="129"/>
      <c r="FO85" s="22"/>
      <c r="FP85" s="22"/>
      <c r="FQ85" s="22"/>
    </row>
    <row r="86" spans="1:173" s="21" customFormat="1" ht="63" customHeight="1">
      <c r="A86" s="126" t="s">
        <v>42</v>
      </c>
      <c r="B86" s="126"/>
      <c r="C86" s="126"/>
      <c r="D86" s="126"/>
      <c r="E86" s="129" t="s">
        <v>43</v>
      </c>
      <c r="F86" s="129"/>
      <c r="G86" s="129"/>
      <c r="H86" s="129"/>
      <c r="I86" s="129"/>
      <c r="J86" s="129"/>
      <c r="K86" s="129"/>
      <c r="L86" s="129"/>
      <c r="M86" s="129"/>
      <c r="N86" s="129"/>
      <c r="O86" s="129"/>
      <c r="P86" s="130"/>
      <c r="Q86" s="129"/>
      <c r="R86" s="129"/>
      <c r="S86" s="129"/>
      <c r="T86" s="129"/>
      <c r="U86" s="129"/>
      <c r="V86" s="129"/>
      <c r="W86" s="129"/>
      <c r="FO86" s="22"/>
      <c r="FP86" s="22"/>
      <c r="FQ86" s="22"/>
    </row>
    <row r="87" spans="1:173" s="21" customFormat="1" ht="181.5" customHeight="1">
      <c r="A87" s="126" t="s">
        <v>44</v>
      </c>
      <c r="B87" s="126"/>
      <c r="C87" s="126"/>
      <c r="D87" s="126"/>
      <c r="E87" s="127" t="s">
        <v>45</v>
      </c>
      <c r="F87" s="127"/>
      <c r="G87" s="127"/>
      <c r="H87" s="127"/>
      <c r="I87" s="127"/>
      <c r="J87" s="127"/>
      <c r="K87" s="127"/>
      <c r="L87" s="127"/>
      <c r="M87" s="127"/>
      <c r="N87" s="127"/>
      <c r="O87" s="127"/>
      <c r="P87" s="128"/>
      <c r="Q87" s="127"/>
      <c r="R87" s="127"/>
      <c r="S87" s="127"/>
      <c r="T87" s="127"/>
      <c r="U87" s="127"/>
      <c r="V87" s="127"/>
      <c r="W87" s="127"/>
      <c r="FO87" s="22"/>
      <c r="FP87" s="22"/>
      <c r="FQ87" s="22"/>
    </row>
    <row r="88" spans="1:173" s="21" customFormat="1" ht="66.75" customHeight="1">
      <c r="A88" s="126" t="s">
        <v>46</v>
      </c>
      <c r="B88" s="126"/>
      <c r="C88" s="126"/>
      <c r="D88" s="126"/>
      <c r="E88" s="127" t="s">
        <v>47</v>
      </c>
      <c r="F88" s="127"/>
      <c r="G88" s="127"/>
      <c r="H88" s="127"/>
      <c r="I88" s="127"/>
      <c r="J88" s="127"/>
      <c r="K88" s="127"/>
      <c r="L88" s="127"/>
      <c r="M88" s="127"/>
      <c r="N88" s="127"/>
      <c r="O88" s="127"/>
      <c r="P88" s="128"/>
      <c r="Q88" s="127"/>
      <c r="R88" s="127"/>
      <c r="S88" s="127"/>
      <c r="T88" s="127"/>
      <c r="U88" s="127"/>
      <c r="V88" s="127"/>
      <c r="W88" s="127"/>
      <c r="FO88" s="22"/>
      <c r="FP88" s="22"/>
      <c r="FQ88" s="22"/>
    </row>
    <row r="89" spans="1:173" s="21" customFormat="1" ht="68.25" customHeight="1">
      <c r="A89" s="126" t="s">
        <v>48</v>
      </c>
      <c r="B89" s="126"/>
      <c r="C89" s="126"/>
      <c r="D89" s="126"/>
      <c r="E89" s="127" t="s">
        <v>49</v>
      </c>
      <c r="F89" s="127"/>
      <c r="G89" s="127"/>
      <c r="H89" s="127"/>
      <c r="I89" s="127"/>
      <c r="J89" s="127"/>
      <c r="K89" s="127"/>
      <c r="L89" s="127"/>
      <c r="M89" s="127"/>
      <c r="N89" s="127"/>
      <c r="O89" s="127"/>
      <c r="P89" s="128"/>
      <c r="Q89" s="127"/>
      <c r="R89" s="127"/>
      <c r="S89" s="127"/>
      <c r="T89" s="127"/>
      <c r="U89" s="127"/>
      <c r="V89" s="127"/>
      <c r="W89" s="127"/>
      <c r="FO89" s="22"/>
      <c r="FP89" s="22"/>
      <c r="FQ89" s="22"/>
    </row>
    <row r="90" spans="1:173" s="21" customFormat="1" ht="21.75" customHeight="1">
      <c r="A90" s="115" t="s">
        <v>50</v>
      </c>
      <c r="B90" s="116"/>
      <c r="C90" s="116"/>
      <c r="D90" s="117"/>
      <c r="E90" s="122" t="s">
        <v>51</v>
      </c>
      <c r="F90" s="123"/>
      <c r="G90" s="123"/>
      <c r="H90" s="123"/>
      <c r="I90" s="123"/>
      <c r="J90" s="123"/>
      <c r="K90" s="123"/>
      <c r="L90" s="123"/>
      <c r="M90" s="123"/>
      <c r="N90" s="123"/>
      <c r="O90" s="123"/>
      <c r="P90" s="124"/>
      <c r="Q90" s="123"/>
      <c r="R90" s="123"/>
      <c r="S90" s="123"/>
      <c r="T90" s="123"/>
      <c r="U90" s="123"/>
      <c r="V90" s="123"/>
      <c r="W90" s="125"/>
      <c r="FO90" s="22"/>
      <c r="FP90" s="22"/>
      <c r="FQ90" s="22"/>
    </row>
    <row r="91" spans="1:173" s="21" customFormat="1" ht="58.5" customHeight="1">
      <c r="A91" s="115" t="s">
        <v>52</v>
      </c>
      <c r="B91" s="116"/>
      <c r="C91" s="116"/>
      <c r="D91" s="117"/>
      <c r="E91" s="122" t="s">
        <v>69</v>
      </c>
      <c r="F91" s="123"/>
      <c r="G91" s="123"/>
      <c r="H91" s="123"/>
      <c r="I91" s="123"/>
      <c r="J91" s="123"/>
      <c r="K91" s="123"/>
      <c r="L91" s="123"/>
      <c r="M91" s="123"/>
      <c r="N91" s="123"/>
      <c r="O91" s="123"/>
      <c r="P91" s="124"/>
      <c r="Q91" s="123"/>
      <c r="R91" s="123"/>
      <c r="S91" s="123"/>
      <c r="T91" s="123"/>
      <c r="U91" s="123"/>
      <c r="V91" s="123"/>
      <c r="W91" s="125"/>
      <c r="FO91" s="22"/>
      <c r="FP91" s="22"/>
      <c r="FQ91" s="22"/>
    </row>
    <row r="92" spans="1:173" s="21" customFormat="1" ht="50.25" customHeight="1">
      <c r="A92" s="115" t="s">
        <v>53</v>
      </c>
      <c r="B92" s="116"/>
      <c r="C92" s="116"/>
      <c r="D92" s="117"/>
      <c r="E92" s="122" t="s">
        <v>54</v>
      </c>
      <c r="F92" s="123"/>
      <c r="G92" s="123"/>
      <c r="H92" s="123"/>
      <c r="I92" s="123"/>
      <c r="J92" s="123"/>
      <c r="K92" s="123"/>
      <c r="L92" s="123"/>
      <c r="M92" s="123"/>
      <c r="N92" s="123"/>
      <c r="O92" s="123"/>
      <c r="P92" s="124"/>
      <c r="Q92" s="123"/>
      <c r="R92" s="123"/>
      <c r="S92" s="123"/>
      <c r="T92" s="123"/>
      <c r="U92" s="123"/>
      <c r="V92" s="123"/>
      <c r="W92" s="125"/>
      <c r="FO92" s="22"/>
      <c r="FP92" s="22"/>
      <c r="FQ92" s="22"/>
    </row>
    <row r="93" spans="1:173" s="23" customFormat="1" ht="126" customHeight="1">
      <c r="A93" s="115" t="s">
        <v>55</v>
      </c>
      <c r="B93" s="116"/>
      <c r="C93" s="116"/>
      <c r="D93" s="117"/>
      <c r="E93" s="118" t="s">
        <v>56</v>
      </c>
      <c r="F93" s="119"/>
      <c r="G93" s="119"/>
      <c r="H93" s="119"/>
      <c r="I93" s="119"/>
      <c r="J93" s="119"/>
      <c r="K93" s="119"/>
      <c r="L93" s="119"/>
      <c r="M93" s="119"/>
      <c r="N93" s="119"/>
      <c r="O93" s="119"/>
      <c r="P93" s="120"/>
      <c r="Q93" s="119"/>
      <c r="R93" s="119"/>
      <c r="S93" s="119"/>
      <c r="T93" s="119"/>
      <c r="U93" s="119"/>
      <c r="V93" s="119"/>
      <c r="W93" s="121"/>
    </row>
    <row r="94" spans="1:173" s="23" customFormat="1" ht="75" customHeight="1">
      <c r="A94" s="115" t="s">
        <v>57</v>
      </c>
      <c r="B94" s="116"/>
      <c r="C94" s="116"/>
      <c r="D94" s="117"/>
      <c r="E94" s="122" t="s">
        <v>58</v>
      </c>
      <c r="F94" s="123"/>
      <c r="G94" s="123"/>
      <c r="H94" s="123"/>
      <c r="I94" s="123"/>
      <c r="J94" s="123"/>
      <c r="K94" s="123"/>
      <c r="L94" s="123"/>
      <c r="M94" s="123"/>
      <c r="N94" s="123"/>
      <c r="O94" s="123"/>
      <c r="P94" s="124"/>
      <c r="Q94" s="123"/>
      <c r="R94" s="123"/>
      <c r="S94" s="123"/>
      <c r="T94" s="123"/>
      <c r="U94" s="123"/>
      <c r="V94" s="123"/>
      <c r="W94" s="125"/>
    </row>
    <row r="95" spans="1:173" s="23" customFormat="1" ht="89.25" customHeight="1">
      <c r="A95" s="115" t="s">
        <v>59</v>
      </c>
      <c r="B95" s="116"/>
      <c r="C95" s="116"/>
      <c r="D95" s="117"/>
      <c r="E95" s="122" t="s">
        <v>68</v>
      </c>
      <c r="F95" s="123"/>
      <c r="G95" s="123"/>
      <c r="H95" s="123"/>
      <c r="I95" s="123"/>
      <c r="J95" s="123"/>
      <c r="K95" s="123"/>
      <c r="L95" s="123"/>
      <c r="M95" s="123"/>
      <c r="N95" s="123"/>
      <c r="O95" s="123"/>
      <c r="P95" s="124"/>
      <c r="Q95" s="123"/>
      <c r="R95" s="123"/>
      <c r="S95" s="123"/>
      <c r="T95" s="123"/>
      <c r="U95" s="123"/>
      <c r="V95" s="123"/>
      <c r="W95" s="125"/>
    </row>
    <row r="96" spans="1:173" s="23" customFormat="1">
      <c r="A96" s="62"/>
      <c r="B96" s="30"/>
      <c r="C96" s="114"/>
      <c r="D96" s="114"/>
      <c r="E96" s="24"/>
      <c r="F96" s="24"/>
      <c r="G96" s="24"/>
      <c r="H96" s="24"/>
      <c r="I96" s="24"/>
      <c r="J96" s="60"/>
      <c r="K96" s="24"/>
      <c r="L96" s="24"/>
      <c r="M96" s="24"/>
      <c r="N96" s="24"/>
      <c r="O96" s="24"/>
      <c r="P96" s="24"/>
      <c r="Q96" s="24"/>
      <c r="R96" s="24"/>
      <c r="S96" s="24"/>
      <c r="T96" s="24"/>
      <c r="U96" s="24"/>
      <c r="V96" s="24"/>
      <c r="W96" s="24"/>
    </row>
    <row r="97" spans="1:23" s="23" customFormat="1">
      <c r="A97" s="23" t="s">
        <v>60</v>
      </c>
      <c r="B97" s="31"/>
      <c r="C97" s="2"/>
      <c r="I97" s="16"/>
      <c r="J97" s="61"/>
    </row>
    <row r="98" spans="1:23" s="25" customFormat="1">
      <c r="A98" s="17"/>
      <c r="B98" s="32"/>
      <c r="C98" s="15"/>
      <c r="D98" s="16" t="s">
        <v>61</v>
      </c>
      <c r="F98" s="17" t="s">
        <v>62</v>
      </c>
      <c r="H98" s="17" t="s">
        <v>63</v>
      </c>
      <c r="I98" s="16"/>
      <c r="J98" s="17"/>
      <c r="K98" s="26"/>
      <c r="L98" s="26"/>
      <c r="M98" s="26"/>
      <c r="N98" s="26"/>
      <c r="O98" s="26"/>
      <c r="P98" s="26"/>
      <c r="Q98" s="16"/>
      <c r="R98" s="16"/>
      <c r="S98" s="16"/>
      <c r="T98" s="16"/>
      <c r="U98" s="16"/>
      <c r="V98" s="16"/>
      <c r="W98" s="16"/>
    </row>
    <row r="99" spans="1:23" s="25" customFormat="1">
      <c r="A99" s="17"/>
      <c r="B99" s="32"/>
      <c r="C99" s="15"/>
      <c r="D99" s="16"/>
      <c r="E99" s="17"/>
      <c r="F99" s="16"/>
      <c r="G99" s="17"/>
      <c r="H99" s="26"/>
      <c r="I99" s="16"/>
      <c r="J99" s="17"/>
      <c r="K99" s="26"/>
      <c r="L99" s="26"/>
      <c r="M99" s="26"/>
      <c r="N99" s="26"/>
      <c r="O99" s="26"/>
      <c r="P99" s="26"/>
      <c r="Q99" s="16"/>
      <c r="R99" s="16"/>
      <c r="S99" s="16"/>
      <c r="T99" s="16"/>
      <c r="U99" s="16"/>
      <c r="V99" s="16"/>
      <c r="W99" s="16"/>
    </row>
    <row r="100" spans="1:23" s="25" customFormat="1">
      <c r="A100" s="17"/>
      <c r="B100" s="32"/>
      <c r="C100" s="15"/>
      <c r="D100" s="16"/>
      <c r="E100" s="23" t="s">
        <v>73</v>
      </c>
      <c r="F100" s="16"/>
      <c r="G100" s="17"/>
      <c r="H100" s="26"/>
      <c r="I100" s="16"/>
      <c r="J100" s="17"/>
      <c r="K100" s="26"/>
      <c r="L100" s="26"/>
      <c r="M100" s="26"/>
      <c r="N100" s="26"/>
      <c r="O100" s="26"/>
      <c r="P100" s="26"/>
      <c r="Q100" s="16"/>
      <c r="R100" s="16"/>
      <c r="S100" s="16"/>
      <c r="T100" s="16"/>
      <c r="U100" s="16"/>
      <c r="V100" s="16"/>
      <c r="W100" s="16"/>
    </row>
  </sheetData>
  <autoFilter ref="A13:FQ66"/>
  <mergeCells count="66">
    <mergeCell ref="U11:U12"/>
    <mergeCell ref="V11:V12"/>
    <mergeCell ref="I11:I12"/>
    <mergeCell ref="J11:J12"/>
    <mergeCell ref="H11:H12"/>
    <mergeCell ref="Q11:Q12"/>
    <mergeCell ref="R11:R12"/>
    <mergeCell ref="B5:R9"/>
    <mergeCell ref="A72:D72"/>
    <mergeCell ref="E72:W72"/>
    <mergeCell ref="B11:B12"/>
    <mergeCell ref="B67:F67"/>
    <mergeCell ref="B68:F68"/>
    <mergeCell ref="B69:F69"/>
    <mergeCell ref="S11:S12"/>
    <mergeCell ref="T11:T12"/>
    <mergeCell ref="A66:E66"/>
    <mergeCell ref="A10:W10"/>
    <mergeCell ref="C11:F11"/>
    <mergeCell ref="K11:P11"/>
    <mergeCell ref="W11:W12"/>
    <mergeCell ref="A11:A12"/>
    <mergeCell ref="G11:G12"/>
    <mergeCell ref="A73:D73"/>
    <mergeCell ref="E73:W73"/>
    <mergeCell ref="A74:D74"/>
    <mergeCell ref="E74:W74"/>
    <mergeCell ref="A75:D75"/>
    <mergeCell ref="E75:W75"/>
    <mergeCell ref="A76:D76"/>
    <mergeCell ref="E76:W76"/>
    <mergeCell ref="A79:D79"/>
    <mergeCell ref="E79:W79"/>
    <mergeCell ref="A80:D80"/>
    <mergeCell ref="E80:W80"/>
    <mergeCell ref="A81:D81"/>
    <mergeCell ref="E81:W81"/>
    <mergeCell ref="A82:D82"/>
    <mergeCell ref="E82:W82"/>
    <mergeCell ref="A83:D83"/>
    <mergeCell ref="E83:W83"/>
    <mergeCell ref="A84:D84"/>
    <mergeCell ref="E84:W84"/>
    <mergeCell ref="A85:D85"/>
    <mergeCell ref="E85:W85"/>
    <mergeCell ref="A86:D86"/>
    <mergeCell ref="E86:W86"/>
    <mergeCell ref="A87:D87"/>
    <mergeCell ref="E87:W87"/>
    <mergeCell ref="A88:D88"/>
    <mergeCell ref="E88:W88"/>
    <mergeCell ref="A89:D89"/>
    <mergeCell ref="E89:W89"/>
    <mergeCell ref="A90:D90"/>
    <mergeCell ref="E90:W90"/>
    <mergeCell ref="A91:D91"/>
    <mergeCell ref="E91:W91"/>
    <mergeCell ref="A92:D92"/>
    <mergeCell ref="E92:W92"/>
    <mergeCell ref="C96:D96"/>
    <mergeCell ref="A93:D93"/>
    <mergeCell ref="E93:W93"/>
    <mergeCell ref="A94:D94"/>
    <mergeCell ref="E94:W94"/>
    <mergeCell ref="A95:D95"/>
    <mergeCell ref="E95:W95"/>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2018-04-17T12:31:20Z</dcterms:modified>
</cp:coreProperties>
</file>